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5" activeTab="15"/>
  </bookViews>
  <sheets>
    <sheet name="9 месяцев" sheetId="1" r:id="rId1"/>
    <sheet name="2007 год" sheetId="2" r:id="rId2"/>
    <sheet name="2008 год 1 полугодие" sheetId="3" r:id="rId3"/>
    <sheet name="2008 год 9 месяцев" sheetId="4" r:id="rId4"/>
    <sheet name="2008 год" sheetId="5" r:id="rId5"/>
    <sheet name="2009 год 1 квартал" sheetId="6" r:id="rId6"/>
    <sheet name="2009 год 1 полугодие" sheetId="7" r:id="rId7"/>
    <sheet name="2009 год 9 месяцев" sheetId="8" r:id="rId8"/>
    <sheet name="2009 год " sheetId="9" r:id="rId9"/>
    <sheet name="2010 год за 1 квартал" sheetId="10" r:id="rId10"/>
    <sheet name="2010 год за 1 полугодие" sheetId="11" r:id="rId11"/>
    <sheet name="2010 год за 9 месяцев" sheetId="12" r:id="rId12"/>
    <sheet name="2010 год " sheetId="13" r:id="rId13"/>
    <sheet name="2011 год 1 кв-л" sheetId="14" r:id="rId14"/>
    <sheet name="2011 год 1 полуг)" sheetId="15" r:id="rId15"/>
    <sheet name="2011 год " sheetId="16" r:id="rId16"/>
  </sheets>
  <definedNames/>
  <calcPr fullCalcOnLoad="1"/>
</workbook>
</file>

<file path=xl/sharedStrings.xml><?xml version="1.0" encoding="utf-8"?>
<sst xmlns="http://schemas.openxmlformats.org/spreadsheetml/2006/main" count="704" uniqueCount="65">
  <si>
    <t>Приложение 1</t>
  </si>
  <si>
    <t xml:space="preserve">       Расшифровка  по отраслям к форме 2 " Отчет о прибылях и убытках" по ОАО "Комсервис"</t>
  </si>
  <si>
    <t xml:space="preserve">                                     за 9 месяцев  2007    года</t>
  </si>
  <si>
    <t>п./п.</t>
  </si>
  <si>
    <t>Наименование</t>
  </si>
  <si>
    <t>Доходы</t>
  </si>
  <si>
    <t>Расходы</t>
  </si>
  <si>
    <t>Прибыль</t>
  </si>
  <si>
    <t>Финансирование</t>
  </si>
  <si>
    <t>Прочие</t>
  </si>
  <si>
    <t xml:space="preserve">Прочие </t>
  </si>
  <si>
    <t xml:space="preserve">Финансовый </t>
  </si>
  <si>
    <t xml:space="preserve">    отрасли</t>
  </si>
  <si>
    <t>с.010.</t>
  </si>
  <si>
    <t>с.020.030.</t>
  </si>
  <si>
    <t>(убыток)</t>
  </si>
  <si>
    <t>доходы</t>
  </si>
  <si>
    <t>расходы</t>
  </si>
  <si>
    <t>результат</t>
  </si>
  <si>
    <t>с.040.</t>
  </si>
  <si>
    <t>с.090.120.</t>
  </si>
  <si>
    <t>с.070.100.</t>
  </si>
  <si>
    <t>прибыль(убы-</t>
  </si>
  <si>
    <t>с.130</t>
  </si>
  <si>
    <t xml:space="preserve">ток) с.140 </t>
  </si>
  <si>
    <t>Водоснабжение</t>
  </si>
  <si>
    <t>Канализация</t>
  </si>
  <si>
    <t>Бани</t>
  </si>
  <si>
    <t>в т.ч. Финансирование</t>
  </si>
  <si>
    <t>Благоустройство</t>
  </si>
  <si>
    <t>Уличная уборка</t>
  </si>
  <si>
    <t>Услуги пр.транспор.</t>
  </si>
  <si>
    <t>Ремонтная группа</t>
  </si>
  <si>
    <t>Теплоснабжение</t>
  </si>
  <si>
    <t>Жилищное хозяйство</t>
  </si>
  <si>
    <t>Прочая деятельность</t>
  </si>
  <si>
    <t>Работы на сторону</t>
  </si>
  <si>
    <t>Прочие доходы и расходы</t>
  </si>
  <si>
    <t>Кап.ремонт жилья</t>
  </si>
  <si>
    <t>ИТОГО:</t>
  </si>
  <si>
    <t>Директор:</t>
  </si>
  <si>
    <t>Е.М.Журавлев</t>
  </si>
  <si>
    <t>Гл. бухгалтер:</t>
  </si>
  <si>
    <t>С.С.Данилова</t>
  </si>
  <si>
    <t xml:space="preserve">                                     за   2007    год</t>
  </si>
  <si>
    <t>С.Б.Сутягин</t>
  </si>
  <si>
    <t xml:space="preserve">                                     за  1 полугодие   2008    года</t>
  </si>
  <si>
    <t xml:space="preserve">                                     За  9 месяцев   2008    года</t>
  </si>
  <si>
    <t xml:space="preserve">                                     За     2008    год</t>
  </si>
  <si>
    <t xml:space="preserve">                                     за    1 квартал  2009  года</t>
  </si>
  <si>
    <t xml:space="preserve">                                     за    1  полугодие  2009  года</t>
  </si>
  <si>
    <t xml:space="preserve">                          За    9 месяцев  2009  года</t>
  </si>
  <si>
    <t xml:space="preserve">                          За     2009  год</t>
  </si>
  <si>
    <t xml:space="preserve">                          За    1 квартал   2010  года</t>
  </si>
  <si>
    <t xml:space="preserve">                          За    1 полугодие   2010  года</t>
  </si>
  <si>
    <t xml:space="preserve">                          За    9 месяцев   2010  года</t>
  </si>
  <si>
    <t xml:space="preserve">                          За      2010  год</t>
  </si>
  <si>
    <t xml:space="preserve">       Расшифровка  по отраслям к форме 2 " Отчет о прибылях и убытках" по ООО "Комсервис"</t>
  </si>
  <si>
    <t>А.В. Бочков</t>
  </si>
  <si>
    <t>С.С. Данилова</t>
  </si>
  <si>
    <t xml:space="preserve">                          За    1 квартал   2011  год</t>
  </si>
  <si>
    <t xml:space="preserve">                          За    1 полугодие   2011  год</t>
  </si>
  <si>
    <t>Вывоз ТБО</t>
  </si>
  <si>
    <t>Утилизация ТБО</t>
  </si>
  <si>
    <t xml:space="preserve">                          за      2011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</si>
</sst>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12"/>
      <name val="Arial Cyr"/>
      <family val="2"/>
    </font>
    <font>
      <sz val="10"/>
      <color indexed="14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0" borderId="2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4">
      <selection activeCell="H25" sqref="H25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2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16">
        <v>3524890</v>
      </c>
      <c r="D12" s="16">
        <v>2635974</v>
      </c>
      <c r="E12" s="16">
        <f>C12-D12</f>
        <v>888916</v>
      </c>
      <c r="F12" s="16"/>
      <c r="G12" s="16"/>
      <c r="H12" s="16"/>
      <c r="I12" s="17">
        <f>E12</f>
        <v>888916</v>
      </c>
    </row>
    <row r="13" spans="1:9" ht="12.75">
      <c r="A13" s="14">
        <v>2</v>
      </c>
      <c r="B13" s="15" t="s">
        <v>26</v>
      </c>
      <c r="C13" s="16">
        <v>3535259</v>
      </c>
      <c r="D13" s="16">
        <v>3319657</v>
      </c>
      <c r="E13" s="16">
        <f>C13-D13</f>
        <v>215602</v>
      </c>
      <c r="F13" s="16"/>
      <c r="G13" s="16"/>
      <c r="H13" s="16"/>
      <c r="I13" s="17">
        <f aca="true" t="shared" si="0" ref="I13:I21">E13</f>
        <v>215602</v>
      </c>
    </row>
    <row r="14" spans="1:9" ht="12.75">
      <c r="A14" s="14">
        <v>3</v>
      </c>
      <c r="B14" s="15" t="s">
        <v>27</v>
      </c>
      <c r="C14" s="16">
        <v>335900</v>
      </c>
      <c r="D14" s="16">
        <v>900926</v>
      </c>
      <c r="E14" s="16">
        <f>C14-D14</f>
        <v>-565026</v>
      </c>
      <c r="F14" s="16"/>
      <c r="G14" s="16"/>
      <c r="H14" s="16"/>
      <c r="I14" s="17">
        <f t="shared" si="0"/>
        <v>-565026</v>
      </c>
    </row>
    <row r="15" spans="1:9" ht="12.75">
      <c r="A15" s="14"/>
      <c r="B15" s="15" t="s">
        <v>28</v>
      </c>
      <c r="C15" s="16">
        <v>115000</v>
      </c>
      <c r="D15" s="16"/>
      <c r="E15" s="16"/>
      <c r="F15" s="16"/>
      <c r="G15" s="16"/>
      <c r="H15" s="16"/>
      <c r="I15" s="17"/>
    </row>
    <row r="16" spans="1:9" ht="12.75">
      <c r="A16" s="14">
        <v>4</v>
      </c>
      <c r="B16" s="15" t="s">
        <v>29</v>
      </c>
      <c r="C16" s="16">
        <v>727326</v>
      </c>
      <c r="D16" s="16">
        <v>689743</v>
      </c>
      <c r="E16" s="16">
        <f>C16-D16</f>
        <v>37583</v>
      </c>
      <c r="F16" s="16"/>
      <c r="G16" s="16"/>
      <c r="H16" s="16"/>
      <c r="I16" s="17">
        <f t="shared" si="0"/>
        <v>37583</v>
      </c>
    </row>
    <row r="17" spans="1:9" ht="12.75">
      <c r="A17" s="14">
        <v>5</v>
      </c>
      <c r="B17" s="15" t="s">
        <v>30</v>
      </c>
      <c r="C17" s="16"/>
      <c r="D17" s="16"/>
      <c r="E17" s="16"/>
      <c r="F17" s="16"/>
      <c r="G17" s="16"/>
      <c r="H17" s="16"/>
      <c r="I17" s="17"/>
    </row>
    <row r="18" spans="1:9" ht="12.75">
      <c r="A18" s="14">
        <v>6</v>
      </c>
      <c r="B18" s="15" t="s">
        <v>31</v>
      </c>
      <c r="C18" s="16"/>
      <c r="D18" s="16"/>
      <c r="E18" s="16"/>
      <c r="F18" s="16"/>
      <c r="G18" s="16"/>
      <c r="H18" s="16"/>
      <c r="I18" s="17"/>
    </row>
    <row r="19" spans="1:9" ht="12.75">
      <c r="A19" s="14">
        <v>7</v>
      </c>
      <c r="B19" s="15" t="s">
        <v>32</v>
      </c>
      <c r="C19" s="16"/>
      <c r="D19" s="16"/>
      <c r="E19" s="16"/>
      <c r="F19" s="16"/>
      <c r="G19" s="16"/>
      <c r="H19" s="16"/>
      <c r="I19" s="17"/>
    </row>
    <row r="20" spans="1:9" ht="12.75">
      <c r="A20" s="14">
        <v>8</v>
      </c>
      <c r="B20" s="15" t="s">
        <v>33</v>
      </c>
      <c r="C20" s="16">
        <v>18306159</v>
      </c>
      <c r="D20" s="16">
        <v>19081857</v>
      </c>
      <c r="E20" s="16">
        <f>C20-D20</f>
        <v>-775698</v>
      </c>
      <c r="F20" s="16"/>
      <c r="G20" s="16"/>
      <c r="H20" s="16"/>
      <c r="I20" s="17">
        <f t="shared" si="0"/>
        <v>-775698</v>
      </c>
    </row>
    <row r="21" spans="1:9" ht="12.75">
      <c r="A21" s="14">
        <v>9</v>
      </c>
      <c r="B21" s="15" t="s">
        <v>34</v>
      </c>
      <c r="C21" s="16">
        <v>5452416</v>
      </c>
      <c r="D21" s="16">
        <v>4516711</v>
      </c>
      <c r="E21" s="16">
        <f>C21-D21</f>
        <v>935705</v>
      </c>
      <c r="F21" s="16"/>
      <c r="G21" s="16"/>
      <c r="H21" s="16"/>
      <c r="I21" s="17">
        <f t="shared" si="0"/>
        <v>935705</v>
      </c>
    </row>
    <row r="22" spans="1:9" ht="12.75">
      <c r="A22" s="14">
        <v>10</v>
      </c>
      <c r="B22" s="15" t="s">
        <v>35</v>
      </c>
      <c r="C22" s="16">
        <v>319111</v>
      </c>
      <c r="D22" s="16">
        <v>166390</v>
      </c>
      <c r="E22" s="16">
        <f>C22-D22</f>
        <v>152721</v>
      </c>
      <c r="F22" s="16"/>
      <c r="G22" s="16"/>
      <c r="H22" s="16"/>
      <c r="I22" s="17">
        <f>C22-D22</f>
        <v>152721</v>
      </c>
    </row>
    <row r="23" spans="1:9" ht="12.75">
      <c r="A23" s="18">
        <v>11</v>
      </c>
      <c r="B23" s="19" t="s">
        <v>36</v>
      </c>
      <c r="C23" s="20">
        <v>5738</v>
      </c>
      <c r="D23" s="20">
        <v>2314</v>
      </c>
      <c r="E23" s="20">
        <f>C23-D23</f>
        <v>3424</v>
      </c>
      <c r="F23" s="20"/>
      <c r="G23" s="20"/>
      <c r="H23" s="20"/>
      <c r="I23" s="21">
        <f>E23</f>
        <v>3424</v>
      </c>
    </row>
    <row r="24" spans="1:9" ht="12.75">
      <c r="A24" s="22">
        <v>12</v>
      </c>
      <c r="B24" s="23" t="s">
        <v>37</v>
      </c>
      <c r="C24" s="20"/>
      <c r="D24" s="24"/>
      <c r="E24" s="20"/>
      <c r="F24" s="24"/>
      <c r="G24" s="20">
        <v>388358</v>
      </c>
      <c r="H24" s="24">
        <v>326207</v>
      </c>
      <c r="I24" s="21">
        <f>G24-H24</f>
        <v>62151</v>
      </c>
    </row>
    <row r="25" spans="1:9" ht="12.75">
      <c r="A25" s="25">
        <v>13</v>
      </c>
      <c r="B25" s="26" t="s">
        <v>38</v>
      </c>
      <c r="C25" s="27">
        <v>154621</v>
      </c>
      <c r="D25" s="28">
        <v>155540</v>
      </c>
      <c r="E25" s="20">
        <f>C25-D25</f>
        <v>-919</v>
      </c>
      <c r="F25" s="28"/>
      <c r="G25" s="27"/>
      <c r="H25" s="28"/>
      <c r="I25" s="21">
        <f>E25</f>
        <v>-919</v>
      </c>
    </row>
    <row r="26" spans="1:9" ht="12.75">
      <c r="A26" s="29"/>
      <c r="B26" s="30" t="s">
        <v>39</v>
      </c>
      <c r="C26" s="31">
        <f>C12+C13+C14+C16+C20+C21+C22+C23+C25</f>
        <v>32361420</v>
      </c>
      <c r="D26" s="31">
        <f>SUM(D12:D25)</f>
        <v>31469112</v>
      </c>
      <c r="E26" s="31">
        <f>SUM(E12:E25)</f>
        <v>892308</v>
      </c>
      <c r="F26" s="32"/>
      <c r="G26" s="31">
        <f>G24</f>
        <v>388358</v>
      </c>
      <c r="H26" s="32">
        <f>H24</f>
        <v>326207</v>
      </c>
      <c r="I26" s="33">
        <f>I12+I13+I14+I16+I17+I18+I19+I20+I21+I22+I23+I24+I25</f>
        <v>954459</v>
      </c>
    </row>
    <row r="28" spans="4:7" ht="12.75">
      <c r="D28" t="s">
        <v>40</v>
      </c>
      <c r="G28" t="s">
        <v>41</v>
      </c>
    </row>
    <row r="30" spans="4:7" ht="12.75">
      <c r="D30" t="s">
        <v>42</v>
      </c>
      <c r="G30" t="s">
        <v>43</v>
      </c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H25" sqref="H25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53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1716317</v>
      </c>
      <c r="D12" s="35">
        <v>1717509</v>
      </c>
      <c r="E12" s="35">
        <f>C12-D12</f>
        <v>-1192</v>
      </c>
      <c r="F12" s="35"/>
      <c r="G12" s="35"/>
      <c r="H12" s="35"/>
      <c r="I12" s="36">
        <f>E12</f>
        <v>-1192</v>
      </c>
    </row>
    <row r="13" spans="1:9" ht="12.75">
      <c r="A13" s="14">
        <v>2</v>
      </c>
      <c r="B13" s="15" t="s">
        <v>26</v>
      </c>
      <c r="C13" s="35">
        <v>1500442</v>
      </c>
      <c r="D13" s="35">
        <v>1711888</v>
      </c>
      <c r="E13" s="35">
        <f>C13-D13</f>
        <v>-211446</v>
      </c>
      <c r="F13" s="35"/>
      <c r="G13" s="35"/>
      <c r="H13" s="35"/>
      <c r="I13" s="36">
        <f>E13</f>
        <v>-211446</v>
      </c>
    </row>
    <row r="14" spans="1:9" ht="12.75">
      <c r="A14" s="14">
        <v>3</v>
      </c>
      <c r="B14" s="15" t="s">
        <v>27</v>
      </c>
      <c r="C14" s="35">
        <v>571891</v>
      </c>
      <c r="D14" s="35">
        <v>479383</v>
      </c>
      <c r="E14" s="35">
        <f>C14-D14</f>
        <v>92508</v>
      </c>
      <c r="F14" s="35"/>
      <c r="G14" s="35"/>
      <c r="H14" s="35"/>
      <c r="I14" s="36">
        <f>E14</f>
        <v>92508</v>
      </c>
    </row>
    <row r="15" spans="1:9" ht="12.75">
      <c r="A15" s="14"/>
      <c r="B15" s="15" t="s">
        <v>28</v>
      </c>
      <c r="C15" s="35">
        <v>291115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283102</v>
      </c>
      <c r="D16" s="35">
        <v>277606</v>
      </c>
      <c r="E16" s="35">
        <f>C16-D16</f>
        <v>5496</v>
      </c>
      <c r="F16" s="35"/>
      <c r="G16" s="35"/>
      <c r="H16" s="35"/>
      <c r="I16" s="36">
        <f>E16</f>
        <v>5496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11503873</v>
      </c>
      <c r="D20" s="35">
        <v>16741983</v>
      </c>
      <c r="E20" s="35">
        <f>C20-D20</f>
        <v>-5238110</v>
      </c>
      <c r="F20" s="35"/>
      <c r="G20" s="35"/>
      <c r="H20" s="35"/>
      <c r="I20" s="36">
        <f>E20</f>
        <v>-5238110</v>
      </c>
    </row>
    <row r="21" spans="1:9" ht="12.75">
      <c r="A21" s="14">
        <v>9</v>
      </c>
      <c r="B21" s="15" t="s">
        <v>34</v>
      </c>
      <c r="C21" s="35"/>
      <c r="D21" s="35">
        <v>144074</v>
      </c>
      <c r="E21" s="35">
        <f>C21-D21</f>
        <v>-144074</v>
      </c>
      <c r="F21" s="35"/>
      <c r="G21" s="35"/>
      <c r="H21" s="35"/>
      <c r="I21" s="36">
        <f>E21</f>
        <v>-144074</v>
      </c>
    </row>
    <row r="22" spans="1:9" ht="12.75">
      <c r="A22" s="14">
        <v>10</v>
      </c>
      <c r="B22" s="15" t="s">
        <v>35</v>
      </c>
      <c r="C22" s="42">
        <v>525949</v>
      </c>
      <c r="D22" s="42">
        <v>432872</v>
      </c>
      <c r="E22" s="42">
        <f>C22-D22</f>
        <v>93077</v>
      </c>
      <c r="F22" s="42"/>
      <c r="G22" s="42"/>
      <c r="H22" s="42"/>
      <c r="I22" s="43">
        <f>C22-D22</f>
        <v>93077</v>
      </c>
    </row>
    <row r="23" spans="1:9" ht="12.75">
      <c r="A23" s="18">
        <v>11</v>
      </c>
      <c r="B23" s="19" t="s">
        <v>36</v>
      </c>
      <c r="C23" s="44"/>
      <c r="D23" s="44"/>
      <c r="E23" s="44">
        <f>C23-D23</f>
        <v>0</v>
      </c>
      <c r="F23" s="44"/>
      <c r="G23" s="44"/>
      <c r="H23" s="44"/>
      <c r="I23" s="45">
        <f>E23</f>
        <v>0</v>
      </c>
    </row>
    <row r="24" spans="1:9" ht="12.75">
      <c r="A24" s="22">
        <v>12</v>
      </c>
      <c r="B24" s="23" t="s">
        <v>37</v>
      </c>
      <c r="C24" s="46"/>
      <c r="D24" s="47"/>
      <c r="E24" s="46"/>
      <c r="F24" s="47"/>
      <c r="G24" s="44">
        <v>9253</v>
      </c>
      <c r="H24" s="48">
        <v>408544</v>
      </c>
      <c r="I24" s="45">
        <f>G24-H24</f>
        <v>-399291</v>
      </c>
    </row>
    <row r="25" spans="1:9" ht="12.75">
      <c r="A25" s="25">
        <v>13</v>
      </c>
      <c r="B25" s="26" t="s">
        <v>38</v>
      </c>
      <c r="C25" s="40">
        <v>12817</v>
      </c>
      <c r="D25" s="41">
        <v>4984</v>
      </c>
      <c r="E25" s="37">
        <f>C25-D25</f>
        <v>7833</v>
      </c>
      <c r="F25" s="41"/>
      <c r="G25" s="40"/>
      <c r="H25" s="41"/>
      <c r="I25" s="38">
        <f>E25</f>
        <v>7833</v>
      </c>
    </row>
    <row r="26" spans="1:9" ht="12.75">
      <c r="A26" s="29"/>
      <c r="B26" s="30" t="s">
        <v>39</v>
      </c>
      <c r="C26" s="31">
        <f>C12+C13+C14+C16+C20+C21+C22+C23+C25</f>
        <v>16114391</v>
      </c>
      <c r="D26" s="31">
        <f>SUM(D12:D25)</f>
        <v>21510299</v>
      </c>
      <c r="E26" s="31">
        <f>SUM(E12:E25)</f>
        <v>-5395908</v>
      </c>
      <c r="F26" s="32"/>
      <c r="G26" s="31">
        <f>G24</f>
        <v>9253</v>
      </c>
      <c r="H26" s="32">
        <f>H24</f>
        <v>408544</v>
      </c>
      <c r="I26" s="33">
        <f>I12+I13+I14+I16+I17+I18+I19+I20+I21+I22+I23+I24+I25</f>
        <v>-5795199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D17" sqref="D17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54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3672746</v>
      </c>
      <c r="D12" s="35">
        <v>3112688</v>
      </c>
      <c r="E12" s="35">
        <f>C12-D12</f>
        <v>560058</v>
      </c>
      <c r="F12" s="35"/>
      <c r="G12" s="35"/>
      <c r="H12" s="35"/>
      <c r="I12" s="36">
        <f>E12</f>
        <v>560058</v>
      </c>
    </row>
    <row r="13" spans="1:9" ht="12.75">
      <c r="A13" s="14">
        <v>2</v>
      </c>
      <c r="B13" s="15" t="s">
        <v>26</v>
      </c>
      <c r="C13" s="35">
        <v>2920312</v>
      </c>
      <c r="D13" s="35">
        <v>3297919</v>
      </c>
      <c r="E13" s="35">
        <f>C13-D13</f>
        <v>-377607</v>
      </c>
      <c r="F13" s="35"/>
      <c r="G13" s="35"/>
      <c r="H13" s="35"/>
      <c r="I13" s="36">
        <f>E13</f>
        <v>-377607</v>
      </c>
    </row>
    <row r="14" spans="1:9" ht="12.75">
      <c r="A14" s="14">
        <v>3</v>
      </c>
      <c r="B14" s="15" t="s">
        <v>27</v>
      </c>
      <c r="C14" s="35">
        <v>1111373</v>
      </c>
      <c r="D14" s="35">
        <v>1724014</v>
      </c>
      <c r="E14" s="35">
        <f>C14-D14</f>
        <v>-612641</v>
      </c>
      <c r="F14" s="35"/>
      <c r="G14" s="35"/>
      <c r="H14" s="35"/>
      <c r="I14" s="36">
        <f>E14</f>
        <v>-612641</v>
      </c>
    </row>
    <row r="15" spans="1:9" ht="12.75">
      <c r="A15" s="14"/>
      <c r="B15" s="15" t="s">
        <v>28</v>
      </c>
      <c r="C15" s="35">
        <v>677335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591691</v>
      </c>
      <c r="D16" s="35">
        <v>610223</v>
      </c>
      <c r="E16" s="35">
        <f>C16-D16</f>
        <v>-18532</v>
      </c>
      <c r="F16" s="35"/>
      <c r="G16" s="35"/>
      <c r="H16" s="35"/>
      <c r="I16" s="36">
        <f>E16</f>
        <v>-18532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19860418</v>
      </c>
      <c r="D20" s="35">
        <v>25034461</v>
      </c>
      <c r="E20" s="35">
        <f>C20-D20</f>
        <v>-5174043</v>
      </c>
      <c r="F20" s="35"/>
      <c r="G20" s="35"/>
      <c r="H20" s="35"/>
      <c r="I20" s="36">
        <f>E20</f>
        <v>-5174043</v>
      </c>
    </row>
    <row r="21" spans="1:9" ht="12.75">
      <c r="A21" s="14">
        <v>9</v>
      </c>
      <c r="B21" s="15" t="s">
        <v>34</v>
      </c>
      <c r="C21" s="35">
        <v>-195447</v>
      </c>
      <c r="D21" s="35">
        <v>145490</v>
      </c>
      <c r="E21" s="35">
        <f>C21-D21</f>
        <v>-340937</v>
      </c>
      <c r="F21" s="35"/>
      <c r="G21" s="35"/>
      <c r="H21" s="35"/>
      <c r="I21" s="36">
        <f>E21</f>
        <v>-340937</v>
      </c>
    </row>
    <row r="22" spans="1:9" ht="12.75">
      <c r="A22" s="14">
        <v>10</v>
      </c>
      <c r="B22" s="15" t="s">
        <v>35</v>
      </c>
      <c r="C22" s="42">
        <v>1128783</v>
      </c>
      <c r="D22" s="42">
        <v>925038</v>
      </c>
      <c r="E22" s="42">
        <f>C22-D22</f>
        <v>203745</v>
      </c>
      <c r="F22" s="42"/>
      <c r="G22" s="42"/>
      <c r="H22" s="42"/>
      <c r="I22" s="43">
        <f>C22-D22</f>
        <v>203745</v>
      </c>
    </row>
    <row r="23" spans="1:9" ht="12.75">
      <c r="A23" s="18">
        <v>11</v>
      </c>
      <c r="B23" s="19" t="s">
        <v>36</v>
      </c>
      <c r="C23" s="44"/>
      <c r="D23" s="44"/>
      <c r="E23" s="44">
        <f>C23-D23</f>
        <v>0</v>
      </c>
      <c r="F23" s="44"/>
      <c r="G23" s="44"/>
      <c r="H23" s="44"/>
      <c r="I23" s="45">
        <f>E23</f>
        <v>0</v>
      </c>
    </row>
    <row r="24" spans="1:9" ht="12.75">
      <c r="A24" s="22">
        <v>12</v>
      </c>
      <c r="B24" s="23" t="s">
        <v>37</v>
      </c>
      <c r="C24" s="46"/>
      <c r="D24" s="47"/>
      <c r="E24" s="46"/>
      <c r="F24" s="47"/>
      <c r="G24" s="44">
        <v>21120</v>
      </c>
      <c r="H24" s="48">
        <v>955297</v>
      </c>
      <c r="I24" s="45">
        <f>G24-H24</f>
        <v>-934177</v>
      </c>
    </row>
    <row r="25" spans="1:9" ht="12.75">
      <c r="A25" s="25">
        <v>13</v>
      </c>
      <c r="B25" s="26" t="s">
        <v>38</v>
      </c>
      <c r="C25" s="40">
        <v>12817</v>
      </c>
      <c r="D25" s="41">
        <v>4984</v>
      </c>
      <c r="E25" s="37">
        <f>C25-D25</f>
        <v>7833</v>
      </c>
      <c r="F25" s="41"/>
      <c r="G25" s="40"/>
      <c r="H25" s="41"/>
      <c r="I25" s="38">
        <f>E25</f>
        <v>7833</v>
      </c>
    </row>
    <row r="26" spans="1:9" ht="12.75">
      <c r="A26" s="29"/>
      <c r="B26" s="30" t="s">
        <v>39</v>
      </c>
      <c r="C26" s="31">
        <f>C12+C13+C14+C16+C20+C21+C22+C23+C25</f>
        <v>29102693</v>
      </c>
      <c r="D26" s="31">
        <f>SUM(D12:D25)</f>
        <v>34854817</v>
      </c>
      <c r="E26" s="31">
        <f>SUM(E12:E25)</f>
        <v>-5752124</v>
      </c>
      <c r="F26" s="32"/>
      <c r="G26" s="31">
        <f>G24</f>
        <v>21120</v>
      </c>
      <c r="H26" s="32">
        <f>H24</f>
        <v>955297</v>
      </c>
      <c r="I26" s="33">
        <f>I12+I13+I14+I16+I17+I18+I19+I20+I21+I22+I23+I24+I25</f>
        <v>-6686301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57</v>
      </c>
      <c r="C5" s="1"/>
      <c r="D5" s="1"/>
      <c r="E5" s="1"/>
    </row>
    <row r="6" spans="2:5" ht="12.75">
      <c r="B6" s="1"/>
      <c r="C6" s="1" t="s">
        <v>55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5235914</v>
      </c>
      <c r="D12" s="35">
        <v>5102844</v>
      </c>
      <c r="E12" s="35">
        <f>C12-D12</f>
        <v>133070</v>
      </c>
      <c r="F12" s="35"/>
      <c r="G12" s="35"/>
      <c r="H12" s="35"/>
      <c r="I12" s="36">
        <f>E12</f>
        <v>133070</v>
      </c>
    </row>
    <row r="13" spans="1:9" ht="12.75">
      <c r="A13" s="14">
        <v>2</v>
      </c>
      <c r="B13" s="15" t="s">
        <v>26</v>
      </c>
      <c r="C13" s="35">
        <v>4317001</v>
      </c>
      <c r="D13" s="35">
        <v>5022349</v>
      </c>
      <c r="E13" s="35">
        <f>C13-D13</f>
        <v>-705348</v>
      </c>
      <c r="F13" s="35"/>
      <c r="G13" s="35"/>
      <c r="H13" s="35"/>
      <c r="I13" s="36">
        <f>E13</f>
        <v>-705348</v>
      </c>
    </row>
    <row r="14" spans="1:9" ht="12.75">
      <c r="A14" s="14">
        <v>3</v>
      </c>
      <c r="B14" s="15" t="s">
        <v>27</v>
      </c>
      <c r="C14" s="35">
        <v>1826911</v>
      </c>
      <c r="D14" s="35">
        <v>2284404</v>
      </c>
      <c r="E14" s="35">
        <f>C14-D14</f>
        <v>-457493</v>
      </c>
      <c r="F14" s="35"/>
      <c r="G14" s="35"/>
      <c r="H14" s="35"/>
      <c r="I14" s="36">
        <f>E14</f>
        <v>-457493</v>
      </c>
    </row>
    <row r="15" spans="1:9" ht="12.75">
      <c r="A15" s="14"/>
      <c r="B15" s="15" t="s">
        <v>28</v>
      </c>
      <c r="C15" s="35">
        <v>1264453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874591</v>
      </c>
      <c r="D16" s="35">
        <v>898581</v>
      </c>
      <c r="E16" s="35">
        <f>C16-D16</f>
        <v>-23990</v>
      </c>
      <c r="F16" s="35"/>
      <c r="G16" s="35"/>
      <c r="H16" s="35"/>
      <c r="I16" s="36">
        <f>E16</f>
        <v>-23990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27527744</v>
      </c>
      <c r="D20" s="35">
        <v>31808599</v>
      </c>
      <c r="E20" s="35">
        <f>C20-D20</f>
        <v>-4280855</v>
      </c>
      <c r="F20" s="35"/>
      <c r="G20" s="35"/>
      <c r="H20" s="35"/>
      <c r="I20" s="36">
        <f>E20</f>
        <v>-4280855</v>
      </c>
    </row>
    <row r="21" spans="1:9" ht="12.75">
      <c r="A21" s="14">
        <v>9</v>
      </c>
      <c r="B21" s="15" t="s">
        <v>34</v>
      </c>
      <c r="C21" s="35">
        <v>-195447</v>
      </c>
      <c r="D21" s="35">
        <v>148572</v>
      </c>
      <c r="E21" s="35">
        <f>C21-D21</f>
        <v>-344019</v>
      </c>
      <c r="F21" s="35"/>
      <c r="G21" s="35"/>
      <c r="H21" s="35"/>
      <c r="I21" s="36">
        <f>E21</f>
        <v>-344019</v>
      </c>
    </row>
    <row r="22" spans="1:9" ht="12.75">
      <c r="A22" s="14">
        <v>10</v>
      </c>
      <c r="B22" s="15" t="s">
        <v>35</v>
      </c>
      <c r="C22" s="42">
        <v>1578965</v>
      </c>
      <c r="D22" s="42">
        <v>1055688</v>
      </c>
      <c r="E22" s="42">
        <f>C22-D22</f>
        <v>523277</v>
      </c>
      <c r="F22" s="49"/>
      <c r="G22" s="49"/>
      <c r="H22" s="49"/>
      <c r="I22" s="43">
        <f>C22-D22</f>
        <v>523277</v>
      </c>
    </row>
    <row r="23" spans="1:9" ht="12.75">
      <c r="A23" s="18">
        <v>11</v>
      </c>
      <c r="B23" s="19" t="s">
        <v>36</v>
      </c>
      <c r="C23" s="44"/>
      <c r="D23" s="44"/>
      <c r="E23" s="44">
        <f>C23-D23</f>
        <v>0</v>
      </c>
      <c r="F23" s="50"/>
      <c r="G23" s="50"/>
      <c r="H23" s="50"/>
      <c r="I23" s="45">
        <f>E23</f>
        <v>0</v>
      </c>
    </row>
    <row r="24" spans="1:9" ht="12.75">
      <c r="A24" s="22">
        <v>12</v>
      </c>
      <c r="B24" s="23" t="s">
        <v>37</v>
      </c>
      <c r="C24" s="50"/>
      <c r="D24" s="51"/>
      <c r="E24" s="50"/>
      <c r="F24" s="51"/>
      <c r="G24" s="44">
        <v>1391998</v>
      </c>
      <c r="H24" s="48">
        <v>1697243</v>
      </c>
      <c r="I24" s="45">
        <f>G24-H24</f>
        <v>-305245</v>
      </c>
    </row>
    <row r="25" spans="1:9" ht="12.75">
      <c r="A25" s="25">
        <v>13</v>
      </c>
      <c r="B25" s="26" t="s">
        <v>38</v>
      </c>
      <c r="C25" s="40">
        <v>12817</v>
      </c>
      <c r="D25" s="41">
        <v>25834</v>
      </c>
      <c r="E25" s="37">
        <f>C25-D25</f>
        <v>-13017</v>
      </c>
      <c r="F25" s="41"/>
      <c r="G25" s="40"/>
      <c r="H25" s="41"/>
      <c r="I25" s="38">
        <f>E25</f>
        <v>-13017</v>
      </c>
    </row>
    <row r="26" spans="1:9" ht="12.75">
      <c r="A26" s="29"/>
      <c r="B26" s="30" t="s">
        <v>39</v>
      </c>
      <c r="C26" s="31">
        <f>C12+C13+C14+C16+C20+C21+C22+C23+C25</f>
        <v>41178496</v>
      </c>
      <c r="D26" s="31">
        <f>SUM(D12:D25)</f>
        <v>46346871</v>
      </c>
      <c r="E26" s="31">
        <f>SUM(E12:E25)</f>
        <v>-5168375</v>
      </c>
      <c r="F26" s="32"/>
      <c r="G26" s="31">
        <f>G24</f>
        <v>1391998</v>
      </c>
      <c r="H26" s="32">
        <f>H24</f>
        <v>1697243</v>
      </c>
      <c r="I26" s="33">
        <f>I12+I13+I14+I16+I17+I18+I19+I20+I21+I22+I23+I24+I25</f>
        <v>-5473620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D21" sqref="D21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57</v>
      </c>
      <c r="C5" s="1"/>
      <c r="D5" s="1"/>
      <c r="E5" s="1"/>
    </row>
    <row r="6" spans="2:5" ht="12.75">
      <c r="B6" s="1"/>
      <c r="C6" s="1" t="s">
        <v>56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6968344</v>
      </c>
      <c r="D12" s="35">
        <v>6387223</v>
      </c>
      <c r="E12" s="35">
        <f>C12-D12</f>
        <v>581121</v>
      </c>
      <c r="F12" s="35"/>
      <c r="G12" s="35"/>
      <c r="H12" s="35"/>
      <c r="I12" s="36">
        <f>E12</f>
        <v>581121</v>
      </c>
    </row>
    <row r="13" spans="1:9" ht="12.75">
      <c r="A13" s="14">
        <v>2</v>
      </c>
      <c r="B13" s="15" t="s">
        <v>26</v>
      </c>
      <c r="C13" s="35">
        <v>5862143</v>
      </c>
      <c r="D13" s="35">
        <v>6539662</v>
      </c>
      <c r="E13" s="35">
        <f>C13-D13</f>
        <v>-677519</v>
      </c>
      <c r="F13" s="35"/>
      <c r="G13" s="35"/>
      <c r="H13" s="35"/>
      <c r="I13" s="36">
        <f>E13</f>
        <v>-677519</v>
      </c>
    </row>
    <row r="14" spans="1:9" ht="12.75">
      <c r="A14" s="14">
        <v>3</v>
      </c>
      <c r="B14" s="15" t="s">
        <v>27</v>
      </c>
      <c r="C14" s="35">
        <v>2704325</v>
      </c>
      <c r="D14" s="35">
        <v>2901572</v>
      </c>
      <c r="E14" s="35">
        <f>C14-D14</f>
        <v>-197247</v>
      </c>
      <c r="F14" s="35"/>
      <c r="G14" s="35"/>
      <c r="H14" s="35"/>
      <c r="I14" s="36">
        <f>E14</f>
        <v>-197247</v>
      </c>
    </row>
    <row r="15" spans="1:9" ht="12.75">
      <c r="A15" s="14"/>
      <c r="B15" s="15" t="s">
        <v>28</v>
      </c>
      <c r="C15" s="35">
        <v>1950732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1187520</v>
      </c>
      <c r="D16" s="35">
        <v>1236492</v>
      </c>
      <c r="E16" s="35">
        <f>C16-D16</f>
        <v>-48972</v>
      </c>
      <c r="F16" s="35"/>
      <c r="G16" s="35"/>
      <c r="H16" s="35"/>
      <c r="I16" s="36">
        <f>E16</f>
        <v>-48972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38327045</v>
      </c>
      <c r="D20" s="35">
        <v>46361908</v>
      </c>
      <c r="E20" s="35">
        <f>C20-D20</f>
        <v>-8034863</v>
      </c>
      <c r="F20" s="35"/>
      <c r="G20" s="35"/>
      <c r="H20" s="35"/>
      <c r="I20" s="36">
        <f>E20</f>
        <v>-8034863</v>
      </c>
    </row>
    <row r="21" spans="1:9" ht="12.75">
      <c r="A21" s="14">
        <v>9</v>
      </c>
      <c r="B21" s="15" t="s">
        <v>34</v>
      </c>
      <c r="C21" s="35">
        <v>-195447</v>
      </c>
      <c r="D21" s="35">
        <v>150038</v>
      </c>
      <c r="E21" s="35">
        <f>C21-D21</f>
        <v>-345485</v>
      </c>
      <c r="F21" s="35"/>
      <c r="G21" s="35"/>
      <c r="H21" s="35"/>
      <c r="I21" s="36">
        <f>E21</f>
        <v>-345485</v>
      </c>
    </row>
    <row r="22" spans="1:9" ht="12.75">
      <c r="A22" s="14">
        <v>10</v>
      </c>
      <c r="B22" s="15" t="s">
        <v>35</v>
      </c>
      <c r="C22" s="42">
        <v>2030772</v>
      </c>
      <c r="D22" s="42">
        <v>1180930</v>
      </c>
      <c r="E22" s="42">
        <f>C22-D22</f>
        <v>849842</v>
      </c>
      <c r="F22" s="49"/>
      <c r="G22" s="49"/>
      <c r="H22" s="49"/>
      <c r="I22" s="43">
        <f>C22-D22</f>
        <v>849842</v>
      </c>
    </row>
    <row r="23" spans="1:9" ht="12.75">
      <c r="A23" s="18">
        <v>11</v>
      </c>
      <c r="B23" s="19" t="s">
        <v>36</v>
      </c>
      <c r="C23" s="44"/>
      <c r="D23" s="44"/>
      <c r="E23" s="44">
        <f>C23-D23</f>
        <v>0</v>
      </c>
      <c r="F23" s="50"/>
      <c r="G23" s="50"/>
      <c r="H23" s="50"/>
      <c r="I23" s="45">
        <f>E23</f>
        <v>0</v>
      </c>
    </row>
    <row r="24" spans="1:9" ht="12.75">
      <c r="A24" s="22">
        <v>12</v>
      </c>
      <c r="B24" s="23" t="s">
        <v>37</v>
      </c>
      <c r="C24" s="50"/>
      <c r="D24" s="51"/>
      <c r="E24" s="50"/>
      <c r="F24" s="51"/>
      <c r="G24" s="44">
        <v>1837196</v>
      </c>
      <c r="H24" s="48">
        <v>2672729</v>
      </c>
      <c r="I24" s="45">
        <f>G24-H24</f>
        <v>-835533</v>
      </c>
    </row>
    <row r="25" spans="1:9" ht="12.75">
      <c r="A25" s="25">
        <v>13</v>
      </c>
      <c r="B25" s="26" t="s">
        <v>38</v>
      </c>
      <c r="C25" s="40">
        <v>12817</v>
      </c>
      <c r="D25" s="41">
        <v>25834</v>
      </c>
      <c r="E25" s="37">
        <f>C25-D25</f>
        <v>-13017</v>
      </c>
      <c r="F25" s="41"/>
      <c r="G25" s="40"/>
      <c r="H25" s="41"/>
      <c r="I25" s="38">
        <f>E25</f>
        <v>-13017</v>
      </c>
    </row>
    <row r="26" spans="1:9" ht="12.75">
      <c r="A26" s="29"/>
      <c r="B26" s="30" t="s">
        <v>39</v>
      </c>
      <c r="C26" s="31">
        <f>C12+C13+C14+C16+C20+C21+C22+C23+C25</f>
        <v>56897519</v>
      </c>
      <c r="D26" s="31">
        <f>SUM(D12:D25)</f>
        <v>64783659</v>
      </c>
      <c r="E26" s="31">
        <f>SUM(E12:E25)</f>
        <v>-7886140</v>
      </c>
      <c r="F26" s="32"/>
      <c r="G26" s="31">
        <f>G24</f>
        <v>1837196</v>
      </c>
      <c r="H26" s="32">
        <f>H24</f>
        <v>2672729</v>
      </c>
      <c r="I26" s="33">
        <f>I12+I13+I14+I16+I17+I18+I19+I20+I21+I22+I23+I24+I25</f>
        <v>-8721673</v>
      </c>
    </row>
    <row r="27" ht="12.75">
      <c r="I27" s="34"/>
    </row>
    <row r="28" spans="4:7" ht="12.75">
      <c r="D28" t="s">
        <v>40</v>
      </c>
      <c r="G28" t="s">
        <v>58</v>
      </c>
    </row>
    <row r="30" spans="4:7" ht="12.75">
      <c r="D30" t="s">
        <v>42</v>
      </c>
      <c r="G30" t="s">
        <v>59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D26" sqref="D26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57</v>
      </c>
      <c r="C5" s="1"/>
      <c r="D5" s="1"/>
      <c r="E5" s="1"/>
    </row>
    <row r="6" spans="2:5" ht="12.75">
      <c r="B6" s="1"/>
      <c r="C6" s="1" t="s">
        <v>60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1903628</v>
      </c>
      <c r="D12" s="35">
        <v>1547908</v>
      </c>
      <c r="E12" s="35">
        <f>C12-D12</f>
        <v>355720</v>
      </c>
      <c r="F12" s="35"/>
      <c r="G12" s="35"/>
      <c r="H12" s="35"/>
      <c r="I12" s="36">
        <f>E12</f>
        <v>355720</v>
      </c>
    </row>
    <row r="13" spans="1:9" ht="12.75">
      <c r="A13" s="14">
        <v>2</v>
      </c>
      <c r="B13" s="15" t="s">
        <v>26</v>
      </c>
      <c r="C13" s="35">
        <v>1886667</v>
      </c>
      <c r="D13" s="35">
        <v>2025260</v>
      </c>
      <c r="E13" s="35">
        <f>C13-D13</f>
        <v>-138593</v>
      </c>
      <c r="F13" s="35"/>
      <c r="G13" s="35"/>
      <c r="H13" s="35"/>
      <c r="I13" s="36">
        <f>E13</f>
        <v>-138593</v>
      </c>
    </row>
    <row r="14" spans="1:9" ht="12.75">
      <c r="A14" s="14">
        <v>3</v>
      </c>
      <c r="B14" s="15" t="s">
        <v>27</v>
      </c>
      <c r="C14" s="35">
        <v>430102</v>
      </c>
      <c r="D14" s="35">
        <v>584326</v>
      </c>
      <c r="E14" s="35">
        <f>C14-D14</f>
        <v>-154224</v>
      </c>
      <c r="F14" s="35"/>
      <c r="G14" s="35"/>
      <c r="H14" s="35"/>
      <c r="I14" s="36">
        <f>E14</f>
        <v>-154224</v>
      </c>
    </row>
    <row r="15" spans="1:9" ht="12.75">
      <c r="A15" s="14"/>
      <c r="B15" s="15" t="s">
        <v>28</v>
      </c>
      <c r="C15" s="35">
        <v>197247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52" t="s">
        <v>29</v>
      </c>
      <c r="C16" s="53">
        <v>342938</v>
      </c>
      <c r="D16" s="53">
        <v>357632</v>
      </c>
      <c r="E16" s="53">
        <f>C16-D16</f>
        <v>-14694</v>
      </c>
      <c r="F16" s="53"/>
      <c r="G16" s="53"/>
      <c r="H16" s="53"/>
      <c r="I16" s="54">
        <f>E16</f>
        <v>-14694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16071893</v>
      </c>
      <c r="D20" s="35">
        <v>21050379</v>
      </c>
      <c r="E20" s="35">
        <f>C20-D20</f>
        <v>-4978486</v>
      </c>
      <c r="F20" s="35"/>
      <c r="G20" s="35"/>
      <c r="H20" s="35"/>
      <c r="I20" s="36">
        <f>E20</f>
        <v>-4978486</v>
      </c>
    </row>
    <row r="21" spans="1:9" ht="12.75">
      <c r="A21" s="14">
        <v>9</v>
      </c>
      <c r="B21" s="15" t="s">
        <v>34</v>
      </c>
      <c r="C21" s="35">
        <v>-385</v>
      </c>
      <c r="D21" s="35">
        <v>1225</v>
      </c>
      <c r="E21" s="35">
        <f>C21-D21</f>
        <v>-1610</v>
      </c>
      <c r="F21" s="35"/>
      <c r="G21" s="35"/>
      <c r="H21" s="35"/>
      <c r="I21" s="36">
        <f>E21</f>
        <v>-1610</v>
      </c>
    </row>
    <row r="22" spans="1:9" ht="12.75">
      <c r="A22" s="14">
        <v>10</v>
      </c>
      <c r="B22" s="15" t="s">
        <v>35</v>
      </c>
      <c r="C22" s="42">
        <v>198334</v>
      </c>
      <c r="D22" s="42">
        <v>130649</v>
      </c>
      <c r="E22" s="42">
        <f>C22-D22</f>
        <v>67685</v>
      </c>
      <c r="F22" s="49"/>
      <c r="G22" s="49"/>
      <c r="H22" s="49"/>
      <c r="I22" s="43">
        <f>C22-D22</f>
        <v>67685</v>
      </c>
    </row>
    <row r="23" spans="1:9" ht="12.75">
      <c r="A23" s="18">
        <v>11</v>
      </c>
      <c r="B23" s="19" t="s">
        <v>36</v>
      </c>
      <c r="C23" s="44"/>
      <c r="D23" s="44"/>
      <c r="E23" s="44">
        <f>C23-D23</f>
        <v>0</v>
      </c>
      <c r="F23" s="50"/>
      <c r="G23" s="50"/>
      <c r="H23" s="50"/>
      <c r="I23" s="45">
        <f>E23</f>
        <v>0</v>
      </c>
    </row>
    <row r="24" spans="1:9" ht="12.75">
      <c r="A24" s="22">
        <v>12</v>
      </c>
      <c r="B24" s="23" t="s">
        <v>37</v>
      </c>
      <c r="C24" s="50"/>
      <c r="D24" s="51"/>
      <c r="E24" s="50"/>
      <c r="F24" s="51"/>
      <c r="G24" s="44">
        <v>53599</v>
      </c>
      <c r="H24" s="48">
        <v>443619</v>
      </c>
      <c r="I24" s="45">
        <f>G24-H24</f>
        <v>-390020</v>
      </c>
    </row>
    <row r="25" spans="1:9" ht="12.75">
      <c r="A25" s="25">
        <v>13</v>
      </c>
      <c r="B25" s="26" t="s">
        <v>38</v>
      </c>
      <c r="C25" s="40"/>
      <c r="D25" s="41">
        <v>20850</v>
      </c>
      <c r="E25" s="37">
        <f>C25-D25</f>
        <v>-20850</v>
      </c>
      <c r="F25" s="41"/>
      <c r="G25" s="40"/>
      <c r="H25" s="41"/>
      <c r="I25" s="38">
        <f>E25</f>
        <v>-20850</v>
      </c>
    </row>
    <row r="26" spans="1:9" ht="12.75">
      <c r="A26" s="29"/>
      <c r="B26" s="30" t="s">
        <v>39</v>
      </c>
      <c r="C26" s="31">
        <f>C12+C13+C14+C16+C20+C21+C22+C23+C25</f>
        <v>20833177</v>
      </c>
      <c r="D26" s="31">
        <f>SUM(D12:D25)</f>
        <v>25718229</v>
      </c>
      <c r="E26" s="31">
        <f>SUM(E12:E25)</f>
        <v>-4885052</v>
      </c>
      <c r="F26" s="32"/>
      <c r="G26" s="31">
        <f>G24</f>
        <v>53599</v>
      </c>
      <c r="H26" s="32">
        <f>H24</f>
        <v>443619</v>
      </c>
      <c r="I26" s="33">
        <f>I12+I13+I14+I16+I17+I18+I19+I20+I21+I22+I23+I24+I25</f>
        <v>-5275072</v>
      </c>
    </row>
    <row r="27" ht="12.75">
      <c r="I27" s="34"/>
    </row>
    <row r="28" spans="4:7" ht="12.75">
      <c r="D28" t="s">
        <v>40</v>
      </c>
      <c r="G28" t="s">
        <v>58</v>
      </c>
    </row>
    <row r="30" spans="4:7" ht="12.75">
      <c r="D30" t="s">
        <v>42</v>
      </c>
      <c r="G30" t="s">
        <v>59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H25" sqref="H25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57</v>
      </c>
      <c r="C5" s="1"/>
      <c r="D5" s="1"/>
      <c r="E5" s="1"/>
    </row>
    <row r="6" spans="2:5" ht="12.75">
      <c r="B6" s="1"/>
      <c r="C6" s="1" t="s">
        <v>61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4220920</v>
      </c>
      <c r="D12" s="35">
        <v>3189042</v>
      </c>
      <c r="E12" s="35">
        <f>C12-D12</f>
        <v>1031878</v>
      </c>
      <c r="F12" s="35"/>
      <c r="G12" s="35"/>
      <c r="H12" s="35"/>
      <c r="I12" s="36">
        <f>E12</f>
        <v>1031878</v>
      </c>
    </row>
    <row r="13" spans="1:9" ht="12.75">
      <c r="A13" s="14">
        <v>2</v>
      </c>
      <c r="B13" s="15" t="s">
        <v>26</v>
      </c>
      <c r="C13" s="35">
        <v>3686058.47</v>
      </c>
      <c r="D13" s="35">
        <v>3747078.99</v>
      </c>
      <c r="E13" s="35">
        <f>C13-D13</f>
        <v>-61020.52000000002</v>
      </c>
      <c r="F13" s="35"/>
      <c r="G13" s="35"/>
      <c r="H13" s="35"/>
      <c r="I13" s="36">
        <f>E13</f>
        <v>-61020.52000000002</v>
      </c>
    </row>
    <row r="14" spans="1:9" ht="12.75">
      <c r="A14" s="14">
        <v>3</v>
      </c>
      <c r="B14" s="15" t="s">
        <v>27</v>
      </c>
      <c r="C14" s="35">
        <v>971248</v>
      </c>
      <c r="D14" s="35">
        <v>1064587</v>
      </c>
      <c r="E14" s="35">
        <f>C14-D14</f>
        <v>-93339</v>
      </c>
      <c r="F14" s="35"/>
      <c r="G14" s="35"/>
      <c r="H14" s="35"/>
      <c r="I14" s="36">
        <f>E14</f>
        <v>-93339</v>
      </c>
    </row>
    <row r="15" spans="1:9" ht="12.75">
      <c r="A15" s="14"/>
      <c r="B15" s="15" t="s">
        <v>28</v>
      </c>
      <c r="C15" s="35">
        <v>548718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52" t="s">
        <v>62</v>
      </c>
      <c r="C16" s="53">
        <v>718147.07</v>
      </c>
      <c r="D16" s="53">
        <v>735003</v>
      </c>
      <c r="E16" s="53">
        <f>C16-D16</f>
        <v>-16855.93000000005</v>
      </c>
      <c r="F16" s="53"/>
      <c r="G16" s="53"/>
      <c r="H16" s="53"/>
      <c r="I16" s="54">
        <f>E16</f>
        <v>-16855.93000000005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27490411</v>
      </c>
      <c r="D20" s="35">
        <v>30700738</v>
      </c>
      <c r="E20" s="35">
        <f>C20-D20</f>
        <v>-3210327</v>
      </c>
      <c r="F20" s="35"/>
      <c r="G20" s="35"/>
      <c r="H20" s="35"/>
      <c r="I20" s="36">
        <f>E20</f>
        <v>-3210327</v>
      </c>
    </row>
    <row r="21" spans="1:9" ht="12.75">
      <c r="A21" s="14">
        <v>9</v>
      </c>
      <c r="B21" s="15" t="s">
        <v>34</v>
      </c>
      <c r="C21" s="35">
        <v>-385</v>
      </c>
      <c r="D21" s="35">
        <v>1889</v>
      </c>
      <c r="E21" s="35">
        <f>C21-D21</f>
        <v>-2274</v>
      </c>
      <c r="F21" s="35"/>
      <c r="G21" s="35"/>
      <c r="H21" s="35"/>
      <c r="I21" s="36">
        <f>E21</f>
        <v>-2274</v>
      </c>
    </row>
    <row r="22" spans="1:9" ht="12.75">
      <c r="A22" s="14">
        <v>10</v>
      </c>
      <c r="B22" s="15" t="s">
        <v>35</v>
      </c>
      <c r="C22" s="42">
        <v>1024674</v>
      </c>
      <c r="D22" s="42">
        <v>380781</v>
      </c>
      <c r="E22" s="42">
        <f>C22-D22</f>
        <v>643893</v>
      </c>
      <c r="F22" s="49"/>
      <c r="G22" s="49"/>
      <c r="H22" s="49"/>
      <c r="I22" s="43">
        <f>C22-D22</f>
        <v>643893</v>
      </c>
    </row>
    <row r="23" spans="1:9" ht="12.75">
      <c r="A23" s="18">
        <v>11</v>
      </c>
      <c r="B23" s="19" t="s">
        <v>36</v>
      </c>
      <c r="C23" s="44"/>
      <c r="D23" s="44"/>
      <c r="E23" s="44">
        <f>C23-D23</f>
        <v>0</v>
      </c>
      <c r="F23" s="50"/>
      <c r="G23" s="50"/>
      <c r="H23" s="50"/>
      <c r="I23" s="45">
        <f>E23</f>
        <v>0</v>
      </c>
    </row>
    <row r="24" spans="1:9" ht="12.75">
      <c r="A24" s="22">
        <v>12</v>
      </c>
      <c r="B24" s="23" t="s">
        <v>37</v>
      </c>
      <c r="C24" s="50"/>
      <c r="D24" s="51"/>
      <c r="E24" s="50"/>
      <c r="F24" s="51"/>
      <c r="G24" s="44">
        <v>128356</v>
      </c>
      <c r="H24" s="48">
        <v>862735</v>
      </c>
      <c r="I24" s="45">
        <f>G24-H24</f>
        <v>-734379</v>
      </c>
    </row>
    <row r="25" spans="1:9" ht="12.75">
      <c r="A25" s="25">
        <v>13</v>
      </c>
      <c r="B25" s="26" t="s">
        <v>38</v>
      </c>
      <c r="C25" s="40"/>
      <c r="D25" s="41">
        <v>20850</v>
      </c>
      <c r="E25" s="37">
        <f>C25-D25</f>
        <v>-20850</v>
      </c>
      <c r="F25" s="41"/>
      <c r="G25" s="40"/>
      <c r="H25" s="41"/>
      <c r="I25" s="38">
        <f>E25</f>
        <v>-20850</v>
      </c>
    </row>
    <row r="26" spans="1:9" ht="12.75">
      <c r="A26" s="29"/>
      <c r="B26" s="30" t="s">
        <v>39</v>
      </c>
      <c r="C26" s="31">
        <f>C12+C13+C14+C16+C20+C21+C22+C23+C25</f>
        <v>38111073.54</v>
      </c>
      <c r="D26" s="31">
        <f>SUM(D12:D25)</f>
        <v>39839968.99</v>
      </c>
      <c r="E26" s="31">
        <f>SUM(E12:E25)</f>
        <v>-1728895.4500000002</v>
      </c>
      <c r="F26" s="32"/>
      <c r="G26" s="31">
        <f>G24</f>
        <v>128356</v>
      </c>
      <c r="H26" s="32">
        <f>H24</f>
        <v>862735</v>
      </c>
      <c r="I26" s="33">
        <f>I12+I13+I14+I16+I17+I18+I19+I20+I21+I22+I23+I24+I25</f>
        <v>-2463274.45</v>
      </c>
    </row>
    <row r="27" ht="12.75">
      <c r="I27" s="34"/>
    </row>
    <row r="28" spans="4:7" ht="12.75">
      <c r="D28" t="s">
        <v>40</v>
      </c>
      <c r="G28" t="s">
        <v>58</v>
      </c>
    </row>
    <row r="30" spans="4:7" ht="12.75">
      <c r="D30" t="s">
        <v>42</v>
      </c>
      <c r="G30" t="s">
        <v>59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K18" sqref="K18:K19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57</v>
      </c>
      <c r="C5" s="1"/>
      <c r="D5" s="1"/>
      <c r="E5" s="1"/>
    </row>
    <row r="6" spans="2:5" ht="12.75">
      <c r="B6" s="1"/>
      <c r="C6" s="1" t="s">
        <v>64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7977783</v>
      </c>
      <c r="D12" s="35">
        <v>6764855</v>
      </c>
      <c r="E12" s="35">
        <f>C12-D12</f>
        <v>1212928</v>
      </c>
      <c r="F12" s="35"/>
      <c r="G12" s="35"/>
      <c r="H12" s="35"/>
      <c r="I12" s="36">
        <f>E12</f>
        <v>1212928</v>
      </c>
    </row>
    <row r="13" spans="1:9" ht="12.75">
      <c r="A13" s="14">
        <v>2</v>
      </c>
      <c r="B13" s="15" t="s">
        <v>26</v>
      </c>
      <c r="C13" s="35">
        <v>7189412</v>
      </c>
      <c r="D13" s="35">
        <v>7553901</v>
      </c>
      <c r="E13" s="35">
        <f>C13-D13</f>
        <v>-364489</v>
      </c>
      <c r="F13" s="35"/>
      <c r="G13" s="35"/>
      <c r="H13" s="35"/>
      <c r="I13" s="36">
        <f>E13</f>
        <v>-364489</v>
      </c>
    </row>
    <row r="14" spans="1:9" ht="12.75">
      <c r="A14" s="14">
        <v>3</v>
      </c>
      <c r="B14" s="15" t="s">
        <v>27</v>
      </c>
      <c r="C14" s="35">
        <v>1790623</v>
      </c>
      <c r="D14" s="35">
        <v>2280513</v>
      </c>
      <c r="E14" s="35">
        <f>C14-D14</f>
        <v>-489890</v>
      </c>
      <c r="F14" s="35"/>
      <c r="G14" s="35"/>
      <c r="H14" s="35"/>
      <c r="I14" s="36">
        <f>E14</f>
        <v>-489890</v>
      </c>
    </row>
    <row r="15" spans="1:9" ht="12.75">
      <c r="A15" s="14"/>
      <c r="B15" s="15" t="s">
        <v>28</v>
      </c>
      <c r="C15" s="35">
        <v>950173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52" t="s">
        <v>62</v>
      </c>
      <c r="C16" s="53">
        <v>1439647</v>
      </c>
      <c r="D16" s="53">
        <v>1462422</v>
      </c>
      <c r="E16" s="53">
        <f>C16-D16</f>
        <v>-22775</v>
      </c>
      <c r="F16" s="53"/>
      <c r="G16" s="53"/>
      <c r="H16" s="53"/>
      <c r="I16" s="54">
        <f>E16</f>
        <v>-22775</v>
      </c>
    </row>
    <row r="17" spans="1:9" ht="12.75">
      <c r="A17" s="14">
        <v>5</v>
      </c>
      <c r="B17" s="55" t="s">
        <v>63</v>
      </c>
      <c r="C17" s="35">
        <v>226217</v>
      </c>
      <c r="D17" s="35">
        <v>91638</v>
      </c>
      <c r="E17" s="35">
        <f>C17-D17</f>
        <v>134579</v>
      </c>
      <c r="F17" s="35"/>
      <c r="G17" s="35"/>
      <c r="H17" s="35"/>
      <c r="I17" s="36">
        <f>E17</f>
        <v>134579</v>
      </c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42025792</v>
      </c>
      <c r="D20" s="35">
        <v>44753800</v>
      </c>
      <c r="E20" s="35">
        <f>C20-D20</f>
        <v>-2728008</v>
      </c>
      <c r="F20" s="35"/>
      <c r="G20" s="35"/>
      <c r="H20" s="35"/>
      <c r="I20" s="36">
        <f>E20</f>
        <v>-2728008</v>
      </c>
    </row>
    <row r="21" spans="1:9" ht="12.75">
      <c r="A21" s="14">
        <v>9</v>
      </c>
      <c r="B21" s="15" t="s">
        <v>34</v>
      </c>
      <c r="C21" s="35">
        <v>-11335</v>
      </c>
      <c r="D21" s="35">
        <v>18644</v>
      </c>
      <c r="E21" s="35">
        <f>C21-D21</f>
        <v>-29979</v>
      </c>
      <c r="F21" s="35"/>
      <c r="G21" s="35"/>
      <c r="H21" s="35"/>
      <c r="I21" s="36">
        <f>E21</f>
        <v>-29979</v>
      </c>
    </row>
    <row r="22" spans="1:9" ht="12.75">
      <c r="A22" s="14">
        <v>10</v>
      </c>
      <c r="B22" s="15" t="s">
        <v>35</v>
      </c>
      <c r="C22" s="42">
        <v>1772566</v>
      </c>
      <c r="D22" s="42">
        <v>672208</v>
      </c>
      <c r="E22" s="42">
        <f>C22-D22</f>
        <v>1100358</v>
      </c>
      <c r="F22" s="49"/>
      <c r="G22" s="49"/>
      <c r="H22" s="49"/>
      <c r="I22" s="43">
        <f>C22-D22</f>
        <v>1100358</v>
      </c>
    </row>
    <row r="23" spans="1:9" ht="12.75">
      <c r="A23" s="18">
        <v>11</v>
      </c>
      <c r="B23" s="19" t="s">
        <v>36</v>
      </c>
      <c r="C23" s="44"/>
      <c r="D23" s="44"/>
      <c r="E23" s="44">
        <f>C23-D23</f>
        <v>0</v>
      </c>
      <c r="F23" s="50"/>
      <c r="G23" s="50"/>
      <c r="H23" s="50"/>
      <c r="I23" s="45">
        <f>E23</f>
        <v>0</v>
      </c>
    </row>
    <row r="24" spans="1:9" ht="12.75">
      <c r="A24" s="22">
        <v>12</v>
      </c>
      <c r="B24" s="23" t="s">
        <v>37</v>
      </c>
      <c r="C24" s="50"/>
      <c r="D24" s="51"/>
      <c r="E24" s="50"/>
      <c r="F24" s="51"/>
      <c r="G24" s="44">
        <v>1826545</v>
      </c>
      <c r="H24" s="48">
        <v>1979640</v>
      </c>
      <c r="I24" s="45">
        <f>G24-H24</f>
        <v>-153095</v>
      </c>
    </row>
    <row r="25" spans="1:9" ht="12.75">
      <c r="A25" s="25">
        <v>13</v>
      </c>
      <c r="B25" s="26" t="s">
        <v>38</v>
      </c>
      <c r="C25" s="40"/>
      <c r="D25" s="41">
        <v>20850</v>
      </c>
      <c r="E25" s="37">
        <f>C25-D25</f>
        <v>-20850</v>
      </c>
      <c r="F25" s="41"/>
      <c r="G25" s="40"/>
      <c r="H25" s="41"/>
      <c r="I25" s="38">
        <f>E25</f>
        <v>-20850</v>
      </c>
    </row>
    <row r="26" spans="1:9" ht="12.75">
      <c r="A26" s="29"/>
      <c r="B26" s="30" t="s">
        <v>39</v>
      </c>
      <c r="C26" s="31">
        <f>C12+C13+C14+C16+C20+C21+C22+C23+C25+C17</f>
        <v>62410705</v>
      </c>
      <c r="D26" s="31">
        <f>SUM(D12:D25)</f>
        <v>63618831</v>
      </c>
      <c r="E26" s="31">
        <f>SUM(E12:E25)</f>
        <v>-1208126</v>
      </c>
      <c r="F26" s="32"/>
      <c r="G26" s="31">
        <f>G24</f>
        <v>1826545</v>
      </c>
      <c r="H26" s="32">
        <f>H24</f>
        <v>1979640</v>
      </c>
      <c r="I26" s="33">
        <f>I12+I13+I14+I16+I17+I18+I19+I20+I21+I22+I23+I24+I25</f>
        <v>-1361221</v>
      </c>
    </row>
    <row r="27" ht="12.75">
      <c r="I27" s="34"/>
    </row>
    <row r="28" spans="4:7" ht="12.75">
      <c r="D28" t="s">
        <v>40</v>
      </c>
      <c r="G28" t="s">
        <v>58</v>
      </c>
    </row>
    <row r="30" spans="4:7" ht="12.75">
      <c r="D30" t="s">
        <v>42</v>
      </c>
      <c r="G30" t="s">
        <v>59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7">
      <selection activeCell="H25" sqref="H25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44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16">
        <v>4592726</v>
      </c>
      <c r="D12" s="16">
        <v>3623435</v>
      </c>
      <c r="E12" s="16">
        <f>C12-D12</f>
        <v>969291</v>
      </c>
      <c r="F12" s="16"/>
      <c r="G12" s="16"/>
      <c r="H12" s="16"/>
      <c r="I12" s="17">
        <f>E12</f>
        <v>969291</v>
      </c>
    </row>
    <row r="13" spans="1:9" ht="12.75">
      <c r="A13" s="14">
        <v>2</v>
      </c>
      <c r="B13" s="15" t="s">
        <v>26</v>
      </c>
      <c r="C13" s="16">
        <v>4703385</v>
      </c>
      <c r="D13" s="16">
        <v>4633575</v>
      </c>
      <c r="E13" s="16">
        <f>C13-D13</f>
        <v>69810</v>
      </c>
      <c r="F13" s="16"/>
      <c r="G13" s="16"/>
      <c r="H13" s="16"/>
      <c r="I13" s="17">
        <f>E13</f>
        <v>69810</v>
      </c>
    </row>
    <row r="14" spans="1:9" ht="12.75">
      <c r="A14" s="14">
        <v>3</v>
      </c>
      <c r="B14" s="15" t="s">
        <v>27</v>
      </c>
      <c r="C14" s="16">
        <v>439995</v>
      </c>
      <c r="D14" s="16">
        <v>1364455</v>
      </c>
      <c r="E14" s="16">
        <f>C14-D14</f>
        <v>-924460</v>
      </c>
      <c r="F14" s="16"/>
      <c r="G14" s="16"/>
      <c r="H14" s="16"/>
      <c r="I14" s="17">
        <f>E14</f>
        <v>-924460</v>
      </c>
    </row>
    <row r="15" spans="1:9" ht="12.75">
      <c r="A15" s="14"/>
      <c r="B15" s="15" t="s">
        <v>28</v>
      </c>
      <c r="C15" s="16">
        <v>115000</v>
      </c>
      <c r="D15" s="16"/>
      <c r="E15" s="16"/>
      <c r="F15" s="16"/>
      <c r="G15" s="16"/>
      <c r="H15" s="16"/>
      <c r="I15" s="17"/>
    </row>
    <row r="16" spans="1:9" ht="12.75">
      <c r="A16" s="14">
        <v>4</v>
      </c>
      <c r="B16" s="15" t="s">
        <v>29</v>
      </c>
      <c r="C16" s="16">
        <v>945480</v>
      </c>
      <c r="D16" s="16">
        <v>947408</v>
      </c>
      <c r="E16" s="16">
        <f>C16-D16</f>
        <v>-1928</v>
      </c>
      <c r="F16" s="16"/>
      <c r="G16" s="16"/>
      <c r="H16" s="16"/>
      <c r="I16" s="17">
        <f>E16</f>
        <v>-1928</v>
      </c>
    </row>
    <row r="17" spans="1:9" ht="12.75">
      <c r="A17" s="14">
        <v>5</v>
      </c>
      <c r="B17" s="15" t="s">
        <v>30</v>
      </c>
      <c r="C17" s="16"/>
      <c r="D17" s="16"/>
      <c r="E17" s="16"/>
      <c r="F17" s="16"/>
      <c r="G17" s="16"/>
      <c r="H17" s="16"/>
      <c r="I17" s="17"/>
    </row>
    <row r="18" spans="1:9" ht="12.75">
      <c r="A18" s="14">
        <v>6</v>
      </c>
      <c r="B18" s="15" t="s">
        <v>31</v>
      </c>
      <c r="C18" s="16"/>
      <c r="D18" s="16"/>
      <c r="E18" s="16"/>
      <c r="F18" s="16"/>
      <c r="G18" s="16"/>
      <c r="H18" s="16"/>
      <c r="I18" s="17"/>
    </row>
    <row r="19" spans="1:9" ht="12.75">
      <c r="A19" s="14">
        <v>7</v>
      </c>
      <c r="B19" s="15" t="s">
        <v>32</v>
      </c>
      <c r="C19" s="16"/>
      <c r="D19" s="16"/>
      <c r="E19" s="16"/>
      <c r="F19" s="16"/>
      <c r="G19" s="16"/>
      <c r="H19" s="16"/>
      <c r="I19" s="17"/>
    </row>
    <row r="20" spans="1:9" ht="12.75">
      <c r="A20" s="14">
        <v>8</v>
      </c>
      <c r="B20" s="15" t="s">
        <v>33</v>
      </c>
      <c r="C20" s="16">
        <v>28754538</v>
      </c>
      <c r="D20" s="16">
        <v>28735874</v>
      </c>
      <c r="E20" s="16">
        <f>C20-D20</f>
        <v>18664</v>
      </c>
      <c r="F20" s="16"/>
      <c r="G20" s="16"/>
      <c r="H20" s="16"/>
      <c r="I20" s="17">
        <f>E20</f>
        <v>18664</v>
      </c>
    </row>
    <row r="21" spans="1:9" ht="12.75">
      <c r="A21" s="14">
        <v>9</v>
      </c>
      <c r="B21" s="15" t="s">
        <v>34</v>
      </c>
      <c r="C21" s="16">
        <v>7276098</v>
      </c>
      <c r="D21" s="16">
        <v>6884019</v>
      </c>
      <c r="E21" s="16">
        <f>C21-D21</f>
        <v>392079</v>
      </c>
      <c r="F21" s="16"/>
      <c r="G21" s="16"/>
      <c r="H21" s="16"/>
      <c r="I21" s="17">
        <f>E21</f>
        <v>392079</v>
      </c>
    </row>
    <row r="22" spans="1:9" ht="12.75">
      <c r="A22" s="14">
        <v>10</v>
      </c>
      <c r="B22" s="15" t="s">
        <v>35</v>
      </c>
      <c r="C22" s="16">
        <v>950311</v>
      </c>
      <c r="D22" s="16">
        <v>483416</v>
      </c>
      <c r="E22" s="16">
        <f>C22-D22</f>
        <v>466895</v>
      </c>
      <c r="F22" s="16"/>
      <c r="G22" s="16"/>
      <c r="H22" s="16"/>
      <c r="I22" s="17">
        <f>C22-D22</f>
        <v>466895</v>
      </c>
    </row>
    <row r="23" spans="1:9" ht="12.75">
      <c r="A23" s="18">
        <v>11</v>
      </c>
      <c r="B23" s="19" t="s">
        <v>36</v>
      </c>
      <c r="C23" s="20">
        <v>5737</v>
      </c>
      <c r="D23" s="20">
        <v>2314</v>
      </c>
      <c r="E23" s="20">
        <f>C23-D23</f>
        <v>3423</v>
      </c>
      <c r="F23" s="20"/>
      <c r="G23" s="20"/>
      <c r="H23" s="20"/>
      <c r="I23" s="21">
        <f>E23</f>
        <v>3423</v>
      </c>
    </row>
    <row r="24" spans="1:9" ht="12.75">
      <c r="A24" s="22">
        <v>12</v>
      </c>
      <c r="B24" s="23" t="s">
        <v>37</v>
      </c>
      <c r="C24" s="20"/>
      <c r="D24" s="24"/>
      <c r="E24" s="20"/>
      <c r="F24" s="24"/>
      <c r="G24" s="20">
        <v>614553</v>
      </c>
      <c r="H24" s="24">
        <v>713146</v>
      </c>
      <c r="I24" s="21">
        <f>G24-H24</f>
        <v>-98593</v>
      </c>
    </row>
    <row r="25" spans="1:9" ht="12.75">
      <c r="A25" s="25">
        <v>13</v>
      </c>
      <c r="B25" s="26" t="s">
        <v>38</v>
      </c>
      <c r="C25" s="27">
        <v>311887</v>
      </c>
      <c r="D25" s="28">
        <v>296591</v>
      </c>
      <c r="E25" s="20">
        <f>C25-D25</f>
        <v>15296</v>
      </c>
      <c r="F25" s="28"/>
      <c r="G25" s="27"/>
      <c r="H25" s="28"/>
      <c r="I25" s="21">
        <f>E25</f>
        <v>15296</v>
      </c>
    </row>
    <row r="26" spans="1:9" ht="12.75">
      <c r="A26" s="29"/>
      <c r="B26" s="30" t="s">
        <v>39</v>
      </c>
      <c r="C26" s="31">
        <f>C12+C13+C14+C16+C20+C21+C22+C23+C25</f>
        <v>47980157</v>
      </c>
      <c r="D26" s="31">
        <f>SUM(D12:D25)</f>
        <v>46971087</v>
      </c>
      <c r="E26" s="31">
        <f>SUM(E12:E25)</f>
        <v>1009070</v>
      </c>
      <c r="F26" s="32"/>
      <c r="G26" s="31">
        <f>G24</f>
        <v>614553</v>
      </c>
      <c r="H26" s="32">
        <f>H24</f>
        <v>713146</v>
      </c>
      <c r="I26" s="33">
        <f>I12+I13+I14+I16+I17+I18+I19+I20+I21+I22+I23+I24+I25</f>
        <v>910477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4">
      <selection activeCell="H25" sqref="H25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46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2260657</v>
      </c>
      <c r="D12" s="35">
        <v>1870929</v>
      </c>
      <c r="E12" s="35">
        <f>C12-D12</f>
        <v>389728</v>
      </c>
      <c r="F12" s="35"/>
      <c r="G12" s="35"/>
      <c r="H12" s="35"/>
      <c r="I12" s="36">
        <f>E12</f>
        <v>389728</v>
      </c>
    </row>
    <row r="13" spans="1:9" ht="12.75">
      <c r="A13" s="14">
        <v>2</v>
      </c>
      <c r="B13" s="15" t="s">
        <v>26</v>
      </c>
      <c r="C13" s="35">
        <v>2381499</v>
      </c>
      <c r="D13" s="35">
        <v>2476412</v>
      </c>
      <c r="E13" s="35">
        <f>C13-D13</f>
        <v>-94913</v>
      </c>
      <c r="F13" s="35"/>
      <c r="G13" s="35"/>
      <c r="H13" s="35"/>
      <c r="I13" s="36">
        <f>E13</f>
        <v>-94913</v>
      </c>
    </row>
    <row r="14" spans="1:9" ht="12.75">
      <c r="A14" s="14">
        <v>3</v>
      </c>
      <c r="B14" s="15" t="s">
        <v>27</v>
      </c>
      <c r="C14" s="35">
        <v>269400</v>
      </c>
      <c r="D14" s="35">
        <v>813615</v>
      </c>
      <c r="E14" s="35">
        <f>C14-D14</f>
        <v>-544215</v>
      </c>
      <c r="F14" s="35"/>
      <c r="G14" s="35"/>
      <c r="H14" s="35"/>
      <c r="I14" s="36">
        <f>E14</f>
        <v>-544215</v>
      </c>
    </row>
    <row r="15" spans="1:9" ht="12.75">
      <c r="A15" s="14"/>
      <c r="B15" s="15" t="s">
        <v>28</v>
      </c>
      <c r="C15" s="35"/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496251</v>
      </c>
      <c r="D16" s="35">
        <v>431921</v>
      </c>
      <c r="E16" s="35">
        <f>C16-D16</f>
        <v>64330</v>
      </c>
      <c r="F16" s="35"/>
      <c r="G16" s="35"/>
      <c r="H16" s="35"/>
      <c r="I16" s="36">
        <f>E16</f>
        <v>64330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16923634</v>
      </c>
      <c r="D20" s="35">
        <v>15903091</v>
      </c>
      <c r="E20" s="35">
        <f>C20-D20</f>
        <v>1020543</v>
      </c>
      <c r="F20" s="35"/>
      <c r="G20" s="35"/>
      <c r="H20" s="35"/>
      <c r="I20" s="36">
        <f>E20</f>
        <v>1020543</v>
      </c>
    </row>
    <row r="21" spans="1:9" ht="12.75">
      <c r="A21" s="14">
        <v>9</v>
      </c>
      <c r="B21" s="15" t="s">
        <v>34</v>
      </c>
      <c r="C21" s="35">
        <v>3992651</v>
      </c>
      <c r="D21" s="35">
        <v>3785846</v>
      </c>
      <c r="E21" s="35">
        <f>C21-D21</f>
        <v>206805</v>
      </c>
      <c r="F21" s="35"/>
      <c r="G21" s="35"/>
      <c r="H21" s="35"/>
      <c r="I21" s="36">
        <f>E21</f>
        <v>206805</v>
      </c>
    </row>
    <row r="22" spans="1:9" ht="12.75">
      <c r="A22" s="14">
        <v>10</v>
      </c>
      <c r="B22" s="15" t="s">
        <v>35</v>
      </c>
      <c r="C22" s="35">
        <v>1532031</v>
      </c>
      <c r="D22" s="35">
        <v>1322248</v>
      </c>
      <c r="E22" s="35">
        <f>C22-D22</f>
        <v>209783</v>
      </c>
      <c r="F22" s="35"/>
      <c r="G22" s="35"/>
      <c r="H22" s="35"/>
      <c r="I22" s="36">
        <f>C22-D22</f>
        <v>209783</v>
      </c>
    </row>
    <row r="23" spans="1:9" ht="12.75">
      <c r="A23" s="18">
        <v>11</v>
      </c>
      <c r="B23" s="19" t="s">
        <v>36</v>
      </c>
      <c r="C23" s="37"/>
      <c r="D23" s="37"/>
      <c r="E23" s="37">
        <f>C23-D23</f>
        <v>0</v>
      </c>
      <c r="F23" s="37"/>
      <c r="G23" s="37"/>
      <c r="H23" s="37"/>
      <c r="I23" s="38">
        <f>E23</f>
        <v>0</v>
      </c>
    </row>
    <row r="24" spans="1:9" ht="12.75">
      <c r="A24" s="22">
        <v>12</v>
      </c>
      <c r="B24" s="23" t="s">
        <v>37</v>
      </c>
      <c r="C24" s="37"/>
      <c r="D24" s="39"/>
      <c r="E24" s="37"/>
      <c r="F24" s="39"/>
      <c r="G24" s="37">
        <v>810986</v>
      </c>
      <c r="H24" s="39">
        <v>1038089</v>
      </c>
      <c r="I24" s="38">
        <f>G24-H24</f>
        <v>-227103</v>
      </c>
    </row>
    <row r="25" spans="1:9" ht="12.75">
      <c r="A25" s="25">
        <v>13</v>
      </c>
      <c r="B25" s="26" t="s">
        <v>38</v>
      </c>
      <c r="C25" s="40">
        <v>638299</v>
      </c>
      <c r="D25" s="41">
        <v>1025599</v>
      </c>
      <c r="E25" s="37">
        <f>C25-D25</f>
        <v>-387300</v>
      </c>
      <c r="F25" s="41"/>
      <c r="G25" s="40"/>
      <c r="H25" s="41"/>
      <c r="I25" s="38">
        <f>E25</f>
        <v>-387300</v>
      </c>
    </row>
    <row r="26" spans="1:9" ht="12.75">
      <c r="A26" s="29"/>
      <c r="B26" s="30" t="s">
        <v>39</v>
      </c>
      <c r="C26" s="31">
        <f>C12+C13+C14+C16+C20+C21+C22+C23+C25</f>
        <v>28494422</v>
      </c>
      <c r="D26" s="31">
        <f>SUM(D12:D25)</f>
        <v>27629661</v>
      </c>
      <c r="E26" s="31">
        <f>SUM(E12:E25)</f>
        <v>864761</v>
      </c>
      <c r="F26" s="32"/>
      <c r="G26" s="31">
        <f>G24</f>
        <v>810986</v>
      </c>
      <c r="H26" s="32">
        <f>H24</f>
        <v>1038089</v>
      </c>
      <c r="I26" s="33">
        <f>I12+I13+I14+I16+I17+I18+I19+I20+I21+I22+I23+I24+I25</f>
        <v>637658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5">
      <selection activeCell="C12" sqref="C12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47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3495553</v>
      </c>
      <c r="D12" s="35">
        <v>3126109</v>
      </c>
      <c r="E12" s="35">
        <f>C12-D12</f>
        <v>369444</v>
      </c>
      <c r="F12" s="35"/>
      <c r="G12" s="35"/>
      <c r="H12" s="35"/>
      <c r="I12" s="36">
        <f>E12</f>
        <v>369444</v>
      </c>
    </row>
    <row r="13" spans="1:9" ht="12.75">
      <c r="A13" s="14">
        <v>2</v>
      </c>
      <c r="B13" s="15" t="s">
        <v>26</v>
      </c>
      <c r="C13" s="35">
        <v>3507565</v>
      </c>
      <c r="D13" s="35">
        <v>3889116</v>
      </c>
      <c r="E13" s="35">
        <f>C13-D13</f>
        <v>-381551</v>
      </c>
      <c r="F13" s="35"/>
      <c r="G13" s="35"/>
      <c r="H13" s="35"/>
      <c r="I13" s="36">
        <f>E13</f>
        <v>-381551</v>
      </c>
    </row>
    <row r="14" spans="1:9" ht="12.75">
      <c r="A14" s="14">
        <v>3</v>
      </c>
      <c r="B14" s="15" t="s">
        <v>27</v>
      </c>
      <c r="C14" s="35">
        <v>643895</v>
      </c>
      <c r="D14" s="35">
        <v>1219542</v>
      </c>
      <c r="E14" s="35">
        <f>C14-D14</f>
        <v>-575647</v>
      </c>
      <c r="F14" s="35"/>
      <c r="G14" s="35"/>
      <c r="H14" s="35"/>
      <c r="I14" s="36">
        <f>E14</f>
        <v>-575647</v>
      </c>
    </row>
    <row r="15" spans="1:9" ht="12.75">
      <c r="A15" s="14"/>
      <c r="B15" s="15" t="s">
        <v>28</v>
      </c>
      <c r="C15" s="35">
        <v>200000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759020</v>
      </c>
      <c r="D16" s="35">
        <v>688627</v>
      </c>
      <c r="E16" s="35">
        <f>C16-D16</f>
        <v>70393</v>
      </c>
      <c r="F16" s="35"/>
      <c r="G16" s="35"/>
      <c r="H16" s="35"/>
      <c r="I16" s="36">
        <f>E16</f>
        <v>70393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18899057</v>
      </c>
      <c r="D20" s="35">
        <v>20768178</v>
      </c>
      <c r="E20" s="35">
        <f>C20-D20</f>
        <v>-1869121</v>
      </c>
      <c r="F20" s="35"/>
      <c r="G20" s="35"/>
      <c r="H20" s="35"/>
      <c r="I20" s="36">
        <f>E20</f>
        <v>-1869121</v>
      </c>
    </row>
    <row r="21" spans="1:9" ht="12.75">
      <c r="A21" s="14">
        <v>9</v>
      </c>
      <c r="B21" s="15" t="s">
        <v>34</v>
      </c>
      <c r="C21" s="35">
        <v>5989890</v>
      </c>
      <c r="D21" s="35">
        <v>5813130</v>
      </c>
      <c r="E21" s="35">
        <f>C21-D21</f>
        <v>176760</v>
      </c>
      <c r="F21" s="35"/>
      <c r="G21" s="35"/>
      <c r="H21" s="35"/>
      <c r="I21" s="36">
        <f>E21</f>
        <v>176760</v>
      </c>
    </row>
    <row r="22" spans="1:9" ht="12.75">
      <c r="A22" s="14">
        <v>10</v>
      </c>
      <c r="B22" s="15" t="s">
        <v>35</v>
      </c>
      <c r="C22" s="35">
        <v>3080474</v>
      </c>
      <c r="D22" s="35">
        <v>1338524</v>
      </c>
      <c r="E22" s="35">
        <f>C22-D22</f>
        <v>1741950</v>
      </c>
      <c r="F22" s="35"/>
      <c r="G22" s="35"/>
      <c r="H22" s="35"/>
      <c r="I22" s="36">
        <f>C22-D22</f>
        <v>1741950</v>
      </c>
    </row>
    <row r="23" spans="1:9" ht="12.75">
      <c r="A23" s="18">
        <v>11</v>
      </c>
      <c r="B23" s="19" t="s">
        <v>36</v>
      </c>
      <c r="C23" s="37"/>
      <c r="D23" s="37"/>
      <c r="E23" s="37">
        <f>C23-D23</f>
        <v>0</v>
      </c>
      <c r="F23" s="37"/>
      <c r="G23" s="37"/>
      <c r="H23" s="37"/>
      <c r="I23" s="38">
        <f>E23</f>
        <v>0</v>
      </c>
    </row>
    <row r="24" spans="1:9" ht="12.75">
      <c r="A24" s="22">
        <v>12</v>
      </c>
      <c r="B24" s="23" t="s">
        <v>37</v>
      </c>
      <c r="C24" s="37"/>
      <c r="D24" s="39"/>
      <c r="E24" s="37"/>
      <c r="F24" s="39"/>
      <c r="G24" s="37">
        <v>3688755</v>
      </c>
      <c r="H24" s="39">
        <v>1555679</v>
      </c>
      <c r="I24" s="38">
        <f>G24-H24</f>
        <v>2133076</v>
      </c>
    </row>
    <row r="25" spans="1:9" ht="12.75">
      <c r="A25" s="25">
        <v>13</v>
      </c>
      <c r="B25" s="26" t="s">
        <v>38</v>
      </c>
      <c r="C25" s="40">
        <v>1415161</v>
      </c>
      <c r="D25" s="41">
        <v>3859209</v>
      </c>
      <c r="E25" s="37">
        <f>C25-D25</f>
        <v>-2444048</v>
      </c>
      <c r="F25" s="41"/>
      <c r="G25" s="40"/>
      <c r="H25" s="41"/>
      <c r="I25" s="38">
        <f>E25</f>
        <v>-2444048</v>
      </c>
    </row>
    <row r="26" spans="1:9" ht="12.75">
      <c r="A26" s="29"/>
      <c r="B26" s="30" t="s">
        <v>39</v>
      </c>
      <c r="C26" s="31">
        <f>C12+C13+C14+C16+C20+C21+C22+C23+C25</f>
        <v>37790615</v>
      </c>
      <c r="D26" s="31">
        <f>SUM(D12:D25)</f>
        <v>40702435</v>
      </c>
      <c r="E26" s="31">
        <f>SUM(E12:E25)</f>
        <v>-2911820</v>
      </c>
      <c r="F26" s="32"/>
      <c r="G26" s="31">
        <f>G24</f>
        <v>3688755</v>
      </c>
      <c r="H26" s="32">
        <f>H24</f>
        <v>1555679</v>
      </c>
      <c r="I26" s="33">
        <f>I12+I13+I14+I16+I17+I18+I19+I20+I21+I22+I23+I24+I25</f>
        <v>-778744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H25" sqref="H25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48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4659521</v>
      </c>
      <c r="D12" s="35">
        <v>4135878</v>
      </c>
      <c r="E12" s="35">
        <f>C12-D12</f>
        <v>523643</v>
      </c>
      <c r="F12" s="35"/>
      <c r="G12" s="35"/>
      <c r="H12" s="35"/>
      <c r="I12" s="36">
        <f>E12</f>
        <v>523643</v>
      </c>
    </row>
    <row r="13" spans="1:9" ht="12.75">
      <c r="A13" s="14">
        <v>2</v>
      </c>
      <c r="B13" s="15" t="s">
        <v>26</v>
      </c>
      <c r="C13" s="35">
        <v>4740999</v>
      </c>
      <c r="D13" s="35">
        <v>5354951</v>
      </c>
      <c r="E13" s="35">
        <f>C13-D13</f>
        <v>-613952</v>
      </c>
      <c r="F13" s="35"/>
      <c r="G13" s="35"/>
      <c r="H13" s="35"/>
      <c r="I13" s="36">
        <f>E13</f>
        <v>-613952</v>
      </c>
    </row>
    <row r="14" spans="1:9" ht="12.75">
      <c r="A14" s="14">
        <v>3</v>
      </c>
      <c r="B14" s="15" t="s">
        <v>27</v>
      </c>
      <c r="C14" s="35">
        <v>984595</v>
      </c>
      <c r="D14" s="35">
        <v>1650639</v>
      </c>
      <c r="E14" s="35">
        <f>C14-D14</f>
        <v>-666044</v>
      </c>
      <c r="F14" s="35"/>
      <c r="G14" s="35"/>
      <c r="H14" s="35"/>
      <c r="I14" s="36">
        <f>E14</f>
        <v>-666044</v>
      </c>
    </row>
    <row r="15" spans="1:9" ht="12.75">
      <c r="A15" s="14"/>
      <c r="B15" s="15" t="s">
        <v>28</v>
      </c>
      <c r="C15" s="35">
        <v>340000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1008312</v>
      </c>
      <c r="D16" s="35">
        <v>1022158</v>
      </c>
      <c r="E16" s="35">
        <f>C16-D16</f>
        <v>-13846</v>
      </c>
      <c r="F16" s="35"/>
      <c r="G16" s="35"/>
      <c r="H16" s="35"/>
      <c r="I16" s="36">
        <f>E16</f>
        <v>-13846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30024959</v>
      </c>
      <c r="D20" s="35">
        <v>31677419</v>
      </c>
      <c r="E20" s="35">
        <f>C20-D20</f>
        <v>-1652460</v>
      </c>
      <c r="F20" s="35"/>
      <c r="G20" s="35"/>
      <c r="H20" s="35"/>
      <c r="I20" s="36">
        <f>E20</f>
        <v>-1652460</v>
      </c>
    </row>
    <row r="21" spans="1:9" ht="12.75">
      <c r="A21" s="14">
        <v>9</v>
      </c>
      <c r="B21" s="15" t="s">
        <v>34</v>
      </c>
      <c r="C21" s="35">
        <v>7987512</v>
      </c>
      <c r="D21" s="35">
        <v>8426731</v>
      </c>
      <c r="E21" s="35">
        <f>C21-D21</f>
        <v>-439219</v>
      </c>
      <c r="F21" s="35"/>
      <c r="G21" s="35"/>
      <c r="H21" s="35"/>
      <c r="I21" s="36">
        <f>E21</f>
        <v>-439219</v>
      </c>
    </row>
    <row r="22" spans="1:9" ht="12.75">
      <c r="A22" s="14">
        <v>10</v>
      </c>
      <c r="B22" s="15" t="s">
        <v>35</v>
      </c>
      <c r="C22" s="35">
        <v>6820673</v>
      </c>
      <c r="D22" s="35">
        <v>2832026</v>
      </c>
      <c r="E22" s="35">
        <f>C22-D22</f>
        <v>3988647</v>
      </c>
      <c r="F22" s="35"/>
      <c r="G22" s="35"/>
      <c r="H22" s="35"/>
      <c r="I22" s="36">
        <f>C22-D22</f>
        <v>3988647</v>
      </c>
    </row>
    <row r="23" spans="1:9" ht="12.75">
      <c r="A23" s="18">
        <v>11</v>
      </c>
      <c r="B23" s="19" t="s">
        <v>36</v>
      </c>
      <c r="C23" s="37"/>
      <c r="D23" s="37"/>
      <c r="E23" s="37">
        <f>C23-D23</f>
        <v>0</v>
      </c>
      <c r="F23" s="37"/>
      <c r="G23" s="37"/>
      <c r="H23" s="37"/>
      <c r="I23" s="38">
        <f>E23</f>
        <v>0</v>
      </c>
    </row>
    <row r="24" spans="1:9" ht="12.75">
      <c r="A24" s="22">
        <v>12</v>
      </c>
      <c r="B24" s="23" t="s">
        <v>37</v>
      </c>
      <c r="C24" s="37"/>
      <c r="D24" s="39"/>
      <c r="E24" s="37"/>
      <c r="F24" s="39"/>
      <c r="G24" s="37">
        <v>481661</v>
      </c>
      <c r="H24" s="39">
        <v>1978880</v>
      </c>
      <c r="I24" s="38">
        <f>G24-H24</f>
        <v>-1497219</v>
      </c>
    </row>
    <row r="25" spans="1:9" ht="12.75">
      <c r="A25" s="25">
        <v>13</v>
      </c>
      <c r="B25" s="26" t="s">
        <v>38</v>
      </c>
      <c r="C25" s="40">
        <v>6771939</v>
      </c>
      <c r="D25" s="41">
        <v>5396459.57</v>
      </c>
      <c r="E25" s="37">
        <f>C25-D25</f>
        <v>1375479.4299999997</v>
      </c>
      <c r="F25" s="41"/>
      <c r="G25" s="40"/>
      <c r="H25" s="41"/>
      <c r="I25" s="38">
        <f>E25</f>
        <v>1375479.4299999997</v>
      </c>
    </row>
    <row r="26" spans="1:9" ht="12.75">
      <c r="A26" s="29"/>
      <c r="B26" s="30" t="s">
        <v>39</v>
      </c>
      <c r="C26" s="31">
        <f>C12+C13+C14+C16+C20+C21+C22+C23+C25</f>
        <v>62998510</v>
      </c>
      <c r="D26" s="31">
        <f>SUM(D12:D25)</f>
        <v>60496261.57</v>
      </c>
      <c r="E26" s="31">
        <f>SUM(E12:E25)</f>
        <v>2502248.4299999997</v>
      </c>
      <c r="F26" s="32"/>
      <c r="G26" s="31">
        <f>G24</f>
        <v>481661</v>
      </c>
      <c r="H26" s="32">
        <f>H24</f>
        <v>1978880</v>
      </c>
      <c r="I26" s="33">
        <f>I12+I13+I14+I16+I17+I18+I19+I20+I21+I22+I23+I24+I25</f>
        <v>1005029.4299999997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L29" sqref="L29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49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1487009</v>
      </c>
      <c r="D12" s="35">
        <v>1480008</v>
      </c>
      <c r="E12" s="35">
        <f>C12-D12</f>
        <v>7001</v>
      </c>
      <c r="F12" s="35"/>
      <c r="G12" s="35"/>
      <c r="H12" s="35"/>
      <c r="I12" s="36">
        <f>E12</f>
        <v>7001</v>
      </c>
    </row>
    <row r="13" spans="1:9" ht="12.75">
      <c r="A13" s="14">
        <v>2</v>
      </c>
      <c r="B13" s="15" t="s">
        <v>26</v>
      </c>
      <c r="C13" s="35">
        <v>1498080</v>
      </c>
      <c r="D13" s="35">
        <v>1287630</v>
      </c>
      <c r="E13" s="35">
        <f>C13-D13</f>
        <v>210450</v>
      </c>
      <c r="F13" s="35"/>
      <c r="G13" s="35"/>
      <c r="H13" s="35"/>
      <c r="I13" s="36">
        <f>E13</f>
        <v>210450</v>
      </c>
    </row>
    <row r="14" spans="1:9" ht="12.75">
      <c r="A14" s="14">
        <v>3</v>
      </c>
      <c r="B14" s="15" t="s">
        <v>27</v>
      </c>
      <c r="C14" s="35">
        <v>339805</v>
      </c>
      <c r="D14" s="35">
        <v>443389</v>
      </c>
      <c r="E14" s="35">
        <f>C14-D14</f>
        <v>-103584</v>
      </c>
      <c r="F14" s="35"/>
      <c r="G14" s="35"/>
      <c r="H14" s="35"/>
      <c r="I14" s="36">
        <f>E14</f>
        <v>-103584</v>
      </c>
    </row>
    <row r="15" spans="1:9" ht="12.75">
      <c r="A15" s="14"/>
      <c r="B15" s="15" t="s">
        <v>28</v>
      </c>
      <c r="C15" s="35">
        <v>169492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284260</v>
      </c>
      <c r="D16" s="35">
        <v>245688</v>
      </c>
      <c r="E16" s="35">
        <f>C16-D16</f>
        <v>38572</v>
      </c>
      <c r="F16" s="35"/>
      <c r="G16" s="35"/>
      <c r="H16" s="35"/>
      <c r="I16" s="36">
        <f>E16</f>
        <v>38572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13715863</v>
      </c>
      <c r="D20" s="35">
        <v>12600002</v>
      </c>
      <c r="E20" s="35">
        <f>C20-D20</f>
        <v>1115861</v>
      </c>
      <c r="F20" s="35"/>
      <c r="G20" s="35"/>
      <c r="H20" s="35"/>
      <c r="I20" s="36">
        <f>E20</f>
        <v>1115861</v>
      </c>
    </row>
    <row r="21" spans="1:9" ht="12.75">
      <c r="A21" s="14">
        <v>9</v>
      </c>
      <c r="B21" s="15" t="s">
        <v>34</v>
      </c>
      <c r="C21" s="35">
        <v>2373880</v>
      </c>
      <c r="D21" s="35">
        <v>2277205</v>
      </c>
      <c r="E21" s="35">
        <f>C21-D21</f>
        <v>96675</v>
      </c>
      <c r="F21" s="35"/>
      <c r="G21" s="35"/>
      <c r="H21" s="35"/>
      <c r="I21" s="36">
        <f>E21</f>
        <v>96675</v>
      </c>
    </row>
    <row r="22" spans="1:9" ht="12.75">
      <c r="A22" s="14">
        <v>10</v>
      </c>
      <c r="B22" s="15" t="s">
        <v>35</v>
      </c>
      <c r="C22" s="35">
        <v>55098</v>
      </c>
      <c r="D22" s="35">
        <v>19218</v>
      </c>
      <c r="E22" s="35">
        <f>C22-D22</f>
        <v>35880</v>
      </c>
      <c r="F22" s="35"/>
      <c r="G22" s="35"/>
      <c r="H22" s="35"/>
      <c r="I22" s="36">
        <f>C22-D22</f>
        <v>35880</v>
      </c>
    </row>
    <row r="23" spans="1:9" ht="12.75">
      <c r="A23" s="18">
        <v>11</v>
      </c>
      <c r="B23" s="19" t="s">
        <v>36</v>
      </c>
      <c r="C23" s="37"/>
      <c r="D23" s="37"/>
      <c r="E23" s="37">
        <f>C23-D23</f>
        <v>0</v>
      </c>
      <c r="F23" s="37"/>
      <c r="G23" s="37"/>
      <c r="H23" s="37"/>
      <c r="I23" s="38">
        <f>E23</f>
        <v>0</v>
      </c>
    </row>
    <row r="24" spans="1:9" ht="12.75">
      <c r="A24" s="22">
        <v>12</v>
      </c>
      <c r="B24" s="23" t="s">
        <v>37</v>
      </c>
      <c r="C24" s="37"/>
      <c r="D24" s="39"/>
      <c r="E24" s="37"/>
      <c r="F24" s="39"/>
      <c r="G24" s="37">
        <v>102959</v>
      </c>
      <c r="H24" s="39">
        <v>300546</v>
      </c>
      <c r="I24" s="38">
        <f>G24-H24</f>
        <v>-197587</v>
      </c>
    </row>
    <row r="25" spans="1:9" ht="12.75">
      <c r="A25" s="25">
        <v>13</v>
      </c>
      <c r="B25" s="26" t="s">
        <v>38</v>
      </c>
      <c r="C25" s="40"/>
      <c r="D25" s="41">
        <v>205033</v>
      </c>
      <c r="E25" s="37">
        <f>C25-D25</f>
        <v>-205033</v>
      </c>
      <c r="F25" s="41"/>
      <c r="G25" s="40"/>
      <c r="H25" s="41"/>
      <c r="I25" s="38">
        <f>E25</f>
        <v>-205033</v>
      </c>
    </row>
    <row r="26" spans="1:9" ht="12.75">
      <c r="A26" s="29"/>
      <c r="B26" s="30" t="s">
        <v>39</v>
      </c>
      <c r="C26" s="31">
        <f>C12+C13+C14+C16+C20+C21+C22+C23+C25</f>
        <v>19753995</v>
      </c>
      <c r="D26" s="31">
        <f>SUM(D12:D25)</f>
        <v>18558173</v>
      </c>
      <c r="E26" s="31">
        <f>SUM(E12:E25)</f>
        <v>1195822</v>
      </c>
      <c r="F26" s="32"/>
      <c r="G26" s="31">
        <f>G24</f>
        <v>102959</v>
      </c>
      <c r="H26" s="32">
        <f>H24</f>
        <v>300546</v>
      </c>
      <c r="I26" s="33">
        <f>I12+I13+I14+I16+I17+I18+I19+I20+I21+I22+I23+I24+I25</f>
        <v>998235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D23" sqref="D23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50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2884499</v>
      </c>
      <c r="D12" s="35">
        <v>2805375</v>
      </c>
      <c r="E12" s="35">
        <f>C12-D12</f>
        <v>79124</v>
      </c>
      <c r="F12" s="35"/>
      <c r="G12" s="35"/>
      <c r="H12" s="35"/>
      <c r="I12" s="36">
        <f>E12</f>
        <v>79124</v>
      </c>
    </row>
    <row r="13" spans="1:9" ht="12.75">
      <c r="A13" s="14">
        <v>2</v>
      </c>
      <c r="B13" s="15" t="s">
        <v>26</v>
      </c>
      <c r="C13" s="35">
        <v>2911542.55</v>
      </c>
      <c r="D13" s="35">
        <v>2620030.77</v>
      </c>
      <c r="E13" s="35">
        <f>C13-D13</f>
        <v>291511.7799999998</v>
      </c>
      <c r="F13" s="35"/>
      <c r="G13" s="35"/>
      <c r="H13" s="35"/>
      <c r="I13" s="36">
        <f>E13</f>
        <v>291511.7799999998</v>
      </c>
    </row>
    <row r="14" spans="1:9" ht="12.75">
      <c r="A14" s="14">
        <v>3</v>
      </c>
      <c r="B14" s="15" t="s">
        <v>27</v>
      </c>
      <c r="C14" s="35">
        <v>677085</v>
      </c>
      <c r="D14" s="35">
        <v>851797</v>
      </c>
      <c r="E14" s="35">
        <f>C14-D14</f>
        <v>-174712</v>
      </c>
      <c r="F14" s="35"/>
      <c r="G14" s="35"/>
      <c r="H14" s="35"/>
      <c r="I14" s="36">
        <f>E14</f>
        <v>-174712</v>
      </c>
    </row>
    <row r="15" spans="1:9" ht="12.75">
      <c r="A15" s="14"/>
      <c r="B15" s="15" t="s">
        <v>28</v>
      </c>
      <c r="C15" s="35">
        <v>364407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571166</v>
      </c>
      <c r="D16" s="35">
        <v>556489</v>
      </c>
      <c r="E16" s="35">
        <f>C16-D16</f>
        <v>14677</v>
      </c>
      <c r="F16" s="35"/>
      <c r="G16" s="35"/>
      <c r="H16" s="35"/>
      <c r="I16" s="36">
        <f>E16</f>
        <v>14677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19160920</v>
      </c>
      <c r="D20" s="35">
        <v>19653724</v>
      </c>
      <c r="E20" s="35">
        <f>C20-D20</f>
        <v>-492804</v>
      </c>
      <c r="F20" s="35"/>
      <c r="G20" s="35"/>
      <c r="H20" s="35"/>
      <c r="I20" s="36">
        <f>E20</f>
        <v>-492804</v>
      </c>
    </row>
    <row r="21" spans="1:9" ht="12.75">
      <c r="A21" s="14">
        <v>9</v>
      </c>
      <c r="B21" s="15" t="s">
        <v>34</v>
      </c>
      <c r="C21" s="35">
        <v>4753951</v>
      </c>
      <c r="D21" s="35">
        <v>4633557</v>
      </c>
      <c r="E21" s="35">
        <f>C21-D21</f>
        <v>120394</v>
      </c>
      <c r="F21" s="35"/>
      <c r="G21" s="35"/>
      <c r="H21" s="35"/>
      <c r="I21" s="36">
        <f>E21</f>
        <v>120394</v>
      </c>
    </row>
    <row r="22" spans="1:9" ht="12.75">
      <c r="A22" s="14">
        <v>10</v>
      </c>
      <c r="B22" s="15" t="s">
        <v>35</v>
      </c>
      <c r="C22" s="35">
        <v>174017</v>
      </c>
      <c r="D22" s="35">
        <v>88488</v>
      </c>
      <c r="E22" s="35">
        <f>C22-D22</f>
        <v>85529</v>
      </c>
      <c r="F22" s="35"/>
      <c r="G22" s="35"/>
      <c r="H22" s="35"/>
      <c r="I22" s="36">
        <f>C22-D22</f>
        <v>85529</v>
      </c>
    </row>
    <row r="23" spans="1:9" ht="12.75">
      <c r="A23" s="18">
        <v>11</v>
      </c>
      <c r="B23" s="19" t="s">
        <v>36</v>
      </c>
      <c r="C23" s="37"/>
      <c r="D23" s="37"/>
      <c r="E23" s="37">
        <f>C23-D23</f>
        <v>0</v>
      </c>
      <c r="F23" s="37"/>
      <c r="G23" s="37"/>
      <c r="H23" s="37"/>
      <c r="I23" s="38">
        <f>E23</f>
        <v>0</v>
      </c>
    </row>
    <row r="24" spans="1:9" ht="12.75">
      <c r="A24" s="22">
        <v>12</v>
      </c>
      <c r="B24" s="23" t="s">
        <v>37</v>
      </c>
      <c r="C24" s="37"/>
      <c r="D24" s="39"/>
      <c r="E24" s="37"/>
      <c r="F24" s="39"/>
      <c r="G24" s="37">
        <v>133500</v>
      </c>
      <c r="H24" s="39">
        <v>577936</v>
      </c>
      <c r="I24" s="38">
        <f>G24-H24</f>
        <v>-444436</v>
      </c>
    </row>
    <row r="25" spans="1:9" ht="12.75">
      <c r="A25" s="25">
        <v>13</v>
      </c>
      <c r="B25" s="26" t="s">
        <v>38</v>
      </c>
      <c r="C25" s="40"/>
      <c r="D25" s="41">
        <v>280443</v>
      </c>
      <c r="E25" s="37">
        <f>C25-D25</f>
        <v>-280443</v>
      </c>
      <c r="F25" s="41"/>
      <c r="G25" s="40"/>
      <c r="H25" s="41"/>
      <c r="I25" s="38">
        <f>E25</f>
        <v>-280443</v>
      </c>
    </row>
    <row r="26" spans="1:9" ht="12.75">
      <c r="A26" s="29"/>
      <c r="B26" s="30" t="s">
        <v>39</v>
      </c>
      <c r="C26" s="31">
        <f>C12+C13+C14+C16+C20+C21+C22+C23+C25</f>
        <v>31133180.55</v>
      </c>
      <c r="D26" s="31">
        <f>SUM(D12:D25)</f>
        <v>31489903.77</v>
      </c>
      <c r="E26" s="31">
        <f>SUM(E12:E25)</f>
        <v>-356723.2200000002</v>
      </c>
      <c r="F26" s="32"/>
      <c r="G26" s="31">
        <f>G24</f>
        <v>133500</v>
      </c>
      <c r="H26" s="32">
        <f>H24</f>
        <v>577936</v>
      </c>
      <c r="I26" s="33">
        <f>I12+I13+I14+I16+I17+I18+I19+I20+I21+I22+I23+I24+I25</f>
        <v>-801159.2200000002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51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4518550</v>
      </c>
      <c r="D12" s="35">
        <v>3879707</v>
      </c>
      <c r="E12" s="35">
        <f>C12-D12</f>
        <v>638843</v>
      </c>
      <c r="F12" s="35"/>
      <c r="G12" s="35"/>
      <c r="H12" s="35"/>
      <c r="I12" s="36">
        <f>E12</f>
        <v>638843</v>
      </c>
    </row>
    <row r="13" spans="1:9" ht="12.75">
      <c r="A13" s="14">
        <v>2</v>
      </c>
      <c r="B13" s="15" t="s">
        <v>26</v>
      </c>
      <c r="C13" s="35">
        <v>4272511</v>
      </c>
      <c r="D13" s="35">
        <v>4149440</v>
      </c>
      <c r="E13" s="35">
        <f>C13-D13</f>
        <v>123071</v>
      </c>
      <c r="F13" s="35"/>
      <c r="G13" s="35"/>
      <c r="H13" s="35"/>
      <c r="I13" s="36">
        <f>E13</f>
        <v>123071</v>
      </c>
    </row>
    <row r="14" spans="1:9" ht="12.75">
      <c r="A14" s="14">
        <v>3</v>
      </c>
      <c r="B14" s="15" t="s">
        <v>27</v>
      </c>
      <c r="C14" s="35">
        <v>1053063</v>
      </c>
      <c r="D14" s="35">
        <v>1266109</v>
      </c>
      <c r="E14" s="35">
        <f>C14-D14</f>
        <v>-213046</v>
      </c>
      <c r="F14" s="35"/>
      <c r="G14" s="35"/>
      <c r="H14" s="35"/>
      <c r="I14" s="36">
        <f>E14</f>
        <v>-213046</v>
      </c>
    </row>
    <row r="15" spans="1:9" ht="12.75">
      <c r="A15" s="14"/>
      <c r="B15" s="15" t="s">
        <v>28</v>
      </c>
      <c r="C15" s="35">
        <v>584746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857479</v>
      </c>
      <c r="D16" s="35">
        <v>848931</v>
      </c>
      <c r="E16" s="35">
        <f>C16-D16</f>
        <v>8548</v>
      </c>
      <c r="F16" s="35"/>
      <c r="G16" s="35"/>
      <c r="H16" s="35"/>
      <c r="I16" s="36">
        <f>E16</f>
        <v>8548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24477320</v>
      </c>
      <c r="D20" s="35">
        <v>25001749</v>
      </c>
      <c r="E20" s="35">
        <f>C20-D20</f>
        <v>-524429</v>
      </c>
      <c r="F20" s="35"/>
      <c r="G20" s="35"/>
      <c r="H20" s="35"/>
      <c r="I20" s="36">
        <f>E20</f>
        <v>-524429</v>
      </c>
    </row>
    <row r="21" spans="1:9" ht="12.75">
      <c r="A21" s="14">
        <v>9</v>
      </c>
      <c r="B21" s="15" t="s">
        <v>34</v>
      </c>
      <c r="C21" s="35">
        <v>6334084</v>
      </c>
      <c r="D21" s="35">
        <v>6343696</v>
      </c>
      <c r="E21" s="35">
        <f>C21-D21</f>
        <v>-9612</v>
      </c>
      <c r="F21" s="35"/>
      <c r="G21" s="35"/>
      <c r="H21" s="35"/>
      <c r="I21" s="36">
        <f>E21</f>
        <v>-9612</v>
      </c>
    </row>
    <row r="22" spans="1:9" ht="12.75">
      <c r="A22" s="14">
        <v>10</v>
      </c>
      <c r="B22" s="15" t="s">
        <v>35</v>
      </c>
      <c r="C22" s="42">
        <v>902923</v>
      </c>
      <c r="D22" s="42">
        <v>766185</v>
      </c>
      <c r="E22" s="42">
        <f>C22-D22</f>
        <v>136738</v>
      </c>
      <c r="F22" s="42"/>
      <c r="G22" s="42"/>
      <c r="H22" s="42"/>
      <c r="I22" s="43">
        <f>C22-D22</f>
        <v>136738</v>
      </c>
    </row>
    <row r="23" spans="1:9" ht="12.75">
      <c r="A23" s="18">
        <v>11</v>
      </c>
      <c r="B23" s="19" t="s">
        <v>36</v>
      </c>
      <c r="C23" s="44"/>
      <c r="D23" s="44"/>
      <c r="E23" s="44">
        <f>C23-D23</f>
        <v>0</v>
      </c>
      <c r="F23" s="44"/>
      <c r="G23" s="44"/>
      <c r="H23" s="44"/>
      <c r="I23" s="45">
        <f>E23</f>
        <v>0</v>
      </c>
    </row>
    <row r="24" spans="1:9" ht="12.75">
      <c r="A24" s="22">
        <v>12</v>
      </c>
      <c r="B24" s="23" t="s">
        <v>37</v>
      </c>
      <c r="C24" s="46"/>
      <c r="D24" s="47"/>
      <c r="E24" s="46"/>
      <c r="F24" s="47"/>
      <c r="G24" s="44">
        <v>111743</v>
      </c>
      <c r="H24" s="48">
        <v>871204</v>
      </c>
      <c r="I24" s="45">
        <f>G24-H24</f>
        <v>-759461</v>
      </c>
    </row>
    <row r="25" spans="1:9" ht="12.75">
      <c r="A25" s="25">
        <v>13</v>
      </c>
      <c r="B25" s="26" t="s">
        <v>38</v>
      </c>
      <c r="C25" s="40"/>
      <c r="D25" s="41">
        <v>585713</v>
      </c>
      <c r="E25" s="37">
        <f>C25-D25</f>
        <v>-585713</v>
      </c>
      <c r="F25" s="41"/>
      <c r="G25" s="40"/>
      <c r="H25" s="41"/>
      <c r="I25" s="38">
        <f>E25</f>
        <v>-585713</v>
      </c>
    </row>
    <row r="26" spans="1:9" ht="12.75">
      <c r="A26" s="29"/>
      <c r="B26" s="30" t="s">
        <v>39</v>
      </c>
      <c r="C26" s="31">
        <f>C12+C13+C14+C16+C20+C21+C22+C23+C25</f>
        <v>42415930</v>
      </c>
      <c r="D26" s="31">
        <f>SUM(D12:D25)</f>
        <v>42841530</v>
      </c>
      <c r="E26" s="31">
        <f>SUM(E12:E25)</f>
        <v>-425600</v>
      </c>
      <c r="F26" s="32"/>
      <c r="G26" s="31">
        <f>G24</f>
        <v>111743</v>
      </c>
      <c r="H26" s="32">
        <f>H24</f>
        <v>871204</v>
      </c>
      <c r="I26" s="33">
        <f>I12+I13+I14+I16+I17+I18+I19+I20+I21+I22+I23+I24+I25</f>
        <v>-1185061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B25" sqref="B25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1</v>
      </c>
      <c r="C5" s="1"/>
      <c r="D5" s="1"/>
      <c r="E5" s="1"/>
    </row>
    <row r="6" spans="2:5" ht="12.75">
      <c r="B6" s="1"/>
      <c r="C6" s="1" t="s">
        <v>52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6" t="s">
        <v>8</v>
      </c>
      <c r="G8" s="5" t="s">
        <v>9</v>
      </c>
      <c r="H8" s="6" t="s">
        <v>10</v>
      </c>
      <c r="I8" s="7" t="s">
        <v>11</v>
      </c>
    </row>
    <row r="9" spans="1:9" ht="12.75">
      <c r="A9" s="8"/>
      <c r="B9" s="9" t="s">
        <v>12</v>
      </c>
      <c r="C9" s="10" t="s">
        <v>13</v>
      </c>
      <c r="D9" s="10" t="s">
        <v>14</v>
      </c>
      <c r="E9" s="9" t="s">
        <v>15</v>
      </c>
      <c r="F9" s="56"/>
      <c r="G9" s="11" t="s">
        <v>16</v>
      </c>
      <c r="H9" s="12" t="s">
        <v>17</v>
      </c>
      <c r="I9" s="13" t="s">
        <v>18</v>
      </c>
    </row>
    <row r="10" spans="1:9" ht="12.75">
      <c r="A10" s="8"/>
      <c r="B10" s="9"/>
      <c r="C10" s="10"/>
      <c r="D10" s="10" t="s">
        <v>19</v>
      </c>
      <c r="E10" s="10"/>
      <c r="F10" s="56"/>
      <c r="G10" s="10" t="s">
        <v>20</v>
      </c>
      <c r="H10" s="12" t="s">
        <v>21</v>
      </c>
      <c r="I10" s="13" t="s">
        <v>22</v>
      </c>
    </row>
    <row r="11" spans="1:9" ht="12.75">
      <c r="A11" s="8"/>
      <c r="B11" s="9"/>
      <c r="C11" s="10"/>
      <c r="D11" s="10"/>
      <c r="E11" s="10"/>
      <c r="F11" s="56"/>
      <c r="G11" s="10"/>
      <c r="H11" s="12" t="s">
        <v>23</v>
      </c>
      <c r="I11" s="13" t="s">
        <v>24</v>
      </c>
    </row>
    <row r="12" spans="1:9" ht="12.75">
      <c r="A12" s="14">
        <v>1</v>
      </c>
      <c r="B12" s="15" t="s">
        <v>25</v>
      </c>
      <c r="C12" s="35">
        <v>5991583</v>
      </c>
      <c r="D12" s="35">
        <v>5429394</v>
      </c>
      <c r="E12" s="35">
        <f>C12-D12</f>
        <v>562189</v>
      </c>
      <c r="F12" s="35"/>
      <c r="G12" s="35"/>
      <c r="H12" s="35"/>
      <c r="I12" s="36">
        <f>E12</f>
        <v>562189</v>
      </c>
    </row>
    <row r="13" spans="1:9" ht="12.75">
      <c r="A13" s="14">
        <v>2</v>
      </c>
      <c r="B13" s="15" t="s">
        <v>26</v>
      </c>
      <c r="C13" s="35">
        <v>5773885</v>
      </c>
      <c r="D13" s="35">
        <v>5604603</v>
      </c>
      <c r="E13" s="35">
        <f>C13-D13</f>
        <v>169282</v>
      </c>
      <c r="F13" s="35"/>
      <c r="G13" s="35"/>
      <c r="H13" s="35"/>
      <c r="I13" s="36">
        <f>E13</f>
        <v>169282</v>
      </c>
    </row>
    <row r="14" spans="1:9" ht="12.75">
      <c r="A14" s="14">
        <v>3</v>
      </c>
      <c r="B14" s="15" t="s">
        <v>27</v>
      </c>
      <c r="C14" s="35">
        <v>1689661</v>
      </c>
      <c r="D14" s="35">
        <v>1675513</v>
      </c>
      <c r="E14" s="35">
        <f>C14-D14</f>
        <v>14148</v>
      </c>
      <c r="F14" s="35"/>
      <c r="G14" s="35"/>
      <c r="H14" s="35"/>
      <c r="I14" s="36">
        <f>E14</f>
        <v>14148</v>
      </c>
    </row>
    <row r="15" spans="1:9" ht="12.75">
      <c r="A15" s="14"/>
      <c r="B15" s="15" t="s">
        <v>28</v>
      </c>
      <c r="C15" s="35">
        <v>990848</v>
      </c>
      <c r="D15" s="35"/>
      <c r="E15" s="35"/>
      <c r="F15" s="35"/>
      <c r="G15" s="35"/>
      <c r="H15" s="35"/>
      <c r="I15" s="36"/>
    </row>
    <row r="16" spans="1:9" ht="12.75">
      <c r="A16" s="14">
        <v>4</v>
      </c>
      <c r="B16" s="15" t="s">
        <v>29</v>
      </c>
      <c r="C16" s="35">
        <v>1138283</v>
      </c>
      <c r="D16" s="35">
        <v>1146654</v>
      </c>
      <c r="E16" s="35">
        <f>C16-D16</f>
        <v>-8371</v>
      </c>
      <c r="F16" s="35"/>
      <c r="G16" s="35"/>
      <c r="H16" s="35"/>
      <c r="I16" s="36">
        <f>E16</f>
        <v>-8371</v>
      </c>
    </row>
    <row r="17" spans="1:9" ht="12.75">
      <c r="A17" s="14">
        <v>5</v>
      </c>
      <c r="B17" s="15" t="s">
        <v>30</v>
      </c>
      <c r="C17" s="35"/>
      <c r="D17" s="35"/>
      <c r="E17" s="35"/>
      <c r="F17" s="35"/>
      <c r="G17" s="35"/>
      <c r="H17" s="35"/>
      <c r="I17" s="36"/>
    </row>
    <row r="18" spans="1:9" ht="12.75">
      <c r="A18" s="14">
        <v>6</v>
      </c>
      <c r="B18" s="15" t="s">
        <v>31</v>
      </c>
      <c r="C18" s="35"/>
      <c r="D18" s="35"/>
      <c r="E18" s="35"/>
      <c r="F18" s="35"/>
      <c r="G18" s="35"/>
      <c r="H18" s="35"/>
      <c r="I18" s="36"/>
    </row>
    <row r="19" spans="1:9" ht="12.75">
      <c r="A19" s="14">
        <v>7</v>
      </c>
      <c r="B19" s="15" t="s">
        <v>32</v>
      </c>
      <c r="C19" s="35"/>
      <c r="D19" s="35"/>
      <c r="E19" s="35"/>
      <c r="F19" s="35"/>
      <c r="G19" s="35"/>
      <c r="H19" s="35"/>
      <c r="I19" s="36"/>
    </row>
    <row r="20" spans="1:9" ht="12.75">
      <c r="A20" s="14">
        <v>8</v>
      </c>
      <c r="B20" s="15" t="s">
        <v>33</v>
      </c>
      <c r="C20" s="35">
        <v>33881703</v>
      </c>
      <c r="D20" s="35">
        <v>37220929</v>
      </c>
      <c r="E20" s="35">
        <f>C20-D20</f>
        <v>-3339226</v>
      </c>
      <c r="F20" s="35"/>
      <c r="G20" s="35"/>
      <c r="H20" s="35"/>
      <c r="I20" s="36">
        <f>E20</f>
        <v>-3339226</v>
      </c>
    </row>
    <row r="21" spans="1:9" ht="12.75">
      <c r="A21" s="14">
        <v>9</v>
      </c>
      <c r="B21" s="15" t="s">
        <v>34</v>
      </c>
      <c r="C21" s="35">
        <v>6334084</v>
      </c>
      <c r="D21" s="35">
        <v>6549343</v>
      </c>
      <c r="E21" s="35">
        <f>C21-D21</f>
        <v>-215259</v>
      </c>
      <c r="F21" s="35"/>
      <c r="G21" s="35"/>
      <c r="H21" s="35"/>
      <c r="I21" s="36">
        <f>E21</f>
        <v>-215259</v>
      </c>
    </row>
    <row r="22" spans="1:9" ht="12.75">
      <c r="A22" s="14">
        <v>10</v>
      </c>
      <c r="B22" s="15" t="s">
        <v>35</v>
      </c>
      <c r="C22" s="42">
        <v>1589054</v>
      </c>
      <c r="D22" s="42">
        <v>1314310</v>
      </c>
      <c r="E22" s="42">
        <f>C22-D22</f>
        <v>274744</v>
      </c>
      <c r="F22" s="42"/>
      <c r="G22" s="42"/>
      <c r="H22" s="42"/>
      <c r="I22" s="43">
        <f>C22-D22</f>
        <v>274744</v>
      </c>
    </row>
    <row r="23" spans="1:9" ht="12.75">
      <c r="A23" s="18">
        <v>11</v>
      </c>
      <c r="B23" s="19" t="s">
        <v>36</v>
      </c>
      <c r="C23" s="44"/>
      <c r="D23" s="44"/>
      <c r="E23" s="44">
        <f>C23-D23</f>
        <v>0</v>
      </c>
      <c r="F23" s="44"/>
      <c r="G23" s="44"/>
      <c r="H23" s="44"/>
      <c r="I23" s="45">
        <f>E23</f>
        <v>0</v>
      </c>
    </row>
    <row r="24" spans="1:9" ht="12.75">
      <c r="A24" s="22">
        <v>12</v>
      </c>
      <c r="B24" s="23" t="s">
        <v>37</v>
      </c>
      <c r="C24" s="46"/>
      <c r="D24" s="47"/>
      <c r="E24" s="46"/>
      <c r="F24" s="47"/>
      <c r="G24" s="44">
        <v>145332</v>
      </c>
      <c r="H24" s="48">
        <v>1300795</v>
      </c>
      <c r="I24" s="45">
        <f>G24-H24</f>
        <v>-1155463</v>
      </c>
    </row>
    <row r="25" spans="1:9" ht="12.75">
      <c r="A25" s="25">
        <v>13</v>
      </c>
      <c r="B25" s="26" t="s">
        <v>38</v>
      </c>
      <c r="C25" s="40">
        <v>1597048</v>
      </c>
      <c r="D25" s="41">
        <v>1770524</v>
      </c>
      <c r="E25" s="37">
        <f>C25-D25</f>
        <v>-173476</v>
      </c>
      <c r="F25" s="41"/>
      <c r="G25" s="40"/>
      <c r="H25" s="41"/>
      <c r="I25" s="38">
        <f>E25</f>
        <v>-173476</v>
      </c>
    </row>
    <row r="26" spans="1:9" ht="12.75">
      <c r="A26" s="29"/>
      <c r="B26" s="30" t="s">
        <v>39</v>
      </c>
      <c r="C26" s="31">
        <f>C12+C13+C14+C16+C20+C21+C22+C23+C25</f>
        <v>57995301</v>
      </c>
      <c r="D26" s="31">
        <f>SUM(D12:D25)</f>
        <v>60711270</v>
      </c>
      <c r="E26" s="31">
        <f>SUM(E12:E25)</f>
        <v>-2715969</v>
      </c>
      <c r="F26" s="32"/>
      <c r="G26" s="31">
        <f>G24</f>
        <v>145332</v>
      </c>
      <c r="H26" s="32">
        <f>H24</f>
        <v>1300795</v>
      </c>
      <c r="I26" s="33">
        <f>I12+I13+I14+I16+I17+I18+I19+I20+I21+I22+I23+I24+I25</f>
        <v>-3871432</v>
      </c>
    </row>
    <row r="27" ht="12.75">
      <c r="I27" s="34"/>
    </row>
    <row r="28" spans="4:7" ht="12.75">
      <c r="D28" t="s">
        <v>40</v>
      </c>
      <c r="G28" t="s">
        <v>45</v>
      </c>
    </row>
    <row r="30" spans="4:7" ht="12.75">
      <c r="D30" t="s">
        <v>42</v>
      </c>
      <c r="G30" t="s">
        <v>43</v>
      </c>
    </row>
    <row r="31" ht="12.75">
      <c r="I31" s="34"/>
    </row>
    <row r="32" ht="12.75">
      <c r="I32" s="34"/>
    </row>
    <row r="33" ht="12.75">
      <c r="I33" s="34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2012-07-24T10:46:27Z</cp:lastPrinted>
  <dcterms:modified xsi:type="dcterms:W3CDTF">2012-10-18T10:13:13Z</dcterms:modified>
  <cp:category/>
  <cp:version/>
  <cp:contentType/>
  <cp:contentStatus/>
</cp:coreProperties>
</file>