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квартал" sheetId="1" r:id="rId1"/>
    <sheet name="2 квартал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<sst xmlns="http://schemas.openxmlformats.org/spreadsheetml/2006/main" count="379" uniqueCount="94">
  <si>
    <t>Форма 6-к</t>
  </si>
  <si>
    <t>Утверждена</t>
  </si>
  <si>
    <t>Водоотведение</t>
  </si>
  <si>
    <t>ОТЧЕТНАЯ КАЛЬКУЛЯЦИЯ СЕБЕСТОИМОСТИ</t>
  </si>
  <si>
    <t>ОТВОДА СТОЧНОЙ ЖИДКОСТИ</t>
  </si>
  <si>
    <t>ПОКАЗАТЕЛИ</t>
  </si>
  <si>
    <t>Код строки</t>
  </si>
  <si>
    <t>По отчету за соответств период прошлого года</t>
  </si>
  <si>
    <t>Фактически с начала года</t>
  </si>
  <si>
    <t xml:space="preserve">  I. НАТУРАЛЬНЫЕ ПОКАЗАТЕЛИ    </t>
  </si>
  <si>
    <t xml:space="preserve">           (тыс. м3)        </t>
  </si>
  <si>
    <t xml:space="preserve">Пропущено сточных вод - всего  </t>
  </si>
  <si>
    <t xml:space="preserve"> в т.ч.                      </t>
  </si>
  <si>
    <t>- от населения</t>
  </si>
  <si>
    <t>- от других коммуникаций</t>
  </si>
  <si>
    <t xml:space="preserve">Пропущено через очистные сооружения - всего        </t>
  </si>
  <si>
    <t xml:space="preserve"> в т.ч.                        </t>
  </si>
  <si>
    <t xml:space="preserve"> на биологическую очистку      </t>
  </si>
  <si>
    <t xml:space="preserve"> Передано   сточных    вод   на </t>
  </si>
  <si>
    <t xml:space="preserve"> очистку другим канализациям   </t>
  </si>
  <si>
    <t xml:space="preserve">    II. ПОЛНАЯ СЕБЕСТОИМОСТЬ   </t>
  </si>
  <si>
    <t xml:space="preserve">    ОТВОДА СТОЧНОЙ ЖИДКОСТИ    </t>
  </si>
  <si>
    <t xml:space="preserve">           (тыс. руб.)        </t>
  </si>
  <si>
    <t xml:space="preserve">Перекачка сточной жидкости - ВСЕГО </t>
  </si>
  <si>
    <t xml:space="preserve"> в т.ч.                     </t>
  </si>
  <si>
    <t xml:space="preserve">     электроэнергия        </t>
  </si>
  <si>
    <t xml:space="preserve">     амортизация           </t>
  </si>
  <si>
    <t xml:space="preserve">     ремонт и техническое обслуживание </t>
  </si>
  <si>
    <t xml:space="preserve">     или резерв расходов на оплату всех</t>
  </si>
  <si>
    <t xml:space="preserve">     видов ремонта</t>
  </si>
  <si>
    <t xml:space="preserve"> в т.ч.                   </t>
  </si>
  <si>
    <t xml:space="preserve">        капитальный ремонт или резерв</t>
  </si>
  <si>
    <t xml:space="preserve">        расходов на оплату кап.ремонта </t>
  </si>
  <si>
    <t xml:space="preserve">     затраты на оплату труда </t>
  </si>
  <si>
    <t xml:space="preserve">     отчисления на социальные нужды</t>
  </si>
  <si>
    <t xml:space="preserve">     цеховые расходы        </t>
  </si>
  <si>
    <t>в т.ч. Эл.энергия на освещение</t>
  </si>
  <si>
    <t>Очистка сточной жидкости - всего</t>
  </si>
  <si>
    <t xml:space="preserve">     электроэнергия         </t>
  </si>
  <si>
    <t xml:space="preserve">     материалы              </t>
  </si>
  <si>
    <t xml:space="preserve">     или резерв расходов на оплату </t>
  </si>
  <si>
    <t xml:space="preserve">     всех видов ремонта </t>
  </si>
  <si>
    <t xml:space="preserve"> в т.ч.                         </t>
  </si>
  <si>
    <t xml:space="preserve">       капитальный ремонт  или </t>
  </si>
  <si>
    <t xml:space="preserve"> резерв   расходов   на  оплату </t>
  </si>
  <si>
    <t xml:space="preserve"> капитального ремонта           </t>
  </si>
  <si>
    <t xml:space="preserve">     отчисления на социальные нужды </t>
  </si>
  <si>
    <t xml:space="preserve"> Транспортирование и утилизация </t>
  </si>
  <si>
    <t xml:space="preserve"> сточной жидкости - всего       </t>
  </si>
  <si>
    <t xml:space="preserve">       электроэнергия     </t>
  </si>
  <si>
    <t xml:space="preserve">       амортизация             </t>
  </si>
  <si>
    <t xml:space="preserve">       ремонт и техническое обслужива- </t>
  </si>
  <si>
    <t xml:space="preserve">       ние или резерв расходов на </t>
  </si>
  <si>
    <t xml:space="preserve">       оплату всех видов ремонта</t>
  </si>
  <si>
    <t xml:space="preserve"> в т.ч.               </t>
  </si>
  <si>
    <t xml:space="preserve">        расходов на оплату кап.ремонта   </t>
  </si>
  <si>
    <t xml:space="preserve">      затраты на оплату труда </t>
  </si>
  <si>
    <t xml:space="preserve">      отчисления на социальные нужды</t>
  </si>
  <si>
    <t xml:space="preserve">      цеховые расходы        </t>
  </si>
  <si>
    <t xml:space="preserve"> Проведение аварийно - восстановитель-</t>
  </si>
  <si>
    <t xml:space="preserve"> ных работ       </t>
  </si>
  <si>
    <t xml:space="preserve"> Содержание    и   обслуживание </t>
  </si>
  <si>
    <t xml:space="preserve"> внутридомовых сетей           </t>
  </si>
  <si>
    <t xml:space="preserve"> Ремонтный фонд           </t>
  </si>
  <si>
    <t xml:space="preserve"> Прочие прямые расходы - всего  </t>
  </si>
  <si>
    <t xml:space="preserve"> в т.ч.                    </t>
  </si>
  <si>
    <t xml:space="preserve">        анализ сточных вод     </t>
  </si>
  <si>
    <t xml:space="preserve">      покупная канализация    </t>
  </si>
  <si>
    <t xml:space="preserve"> Общеэксплуатационные расходы     </t>
  </si>
  <si>
    <t xml:space="preserve"> ИТОГО расходов по эксплуатации </t>
  </si>
  <si>
    <t>(0400+0500+0600+0700+1000+1100)</t>
  </si>
  <si>
    <t xml:space="preserve"> Внеэксплуатационные расходы   </t>
  </si>
  <si>
    <t xml:space="preserve"> ВСЕГО   расходов   по   полной </t>
  </si>
  <si>
    <t xml:space="preserve"> себестоимости(1200+1300)            </t>
  </si>
  <si>
    <t xml:space="preserve"> Себестоимость   за     1    м3 </t>
  </si>
  <si>
    <t xml:space="preserve"> пропущенной сточной  жидкости,руб.</t>
  </si>
  <si>
    <t xml:space="preserve"> ВСЕГО доходов                 </t>
  </si>
  <si>
    <t xml:space="preserve"> в т.ч. от населения          </t>
  </si>
  <si>
    <t xml:space="preserve"> Справочно: ЭОТ              </t>
  </si>
  <si>
    <t xml:space="preserve">        тариф для населения     </t>
  </si>
  <si>
    <t>Главный бухгалтер                                                         С.С.Данилова</t>
  </si>
  <si>
    <t>негативное воздействие на окр.среду</t>
  </si>
  <si>
    <t>Отрасль (вид деятельности) Оказание коммунальных услуг</t>
  </si>
  <si>
    <r>
      <t xml:space="preserve">Организация                 </t>
    </r>
    <r>
      <rPr>
        <b/>
        <sz val="10"/>
        <rFont val="Arial"/>
        <family val="2"/>
      </rPr>
      <t xml:space="preserve"> ООО "Комсервис»</t>
    </r>
  </si>
  <si>
    <t>Руководитель организации                                             А.В.Бочков</t>
  </si>
  <si>
    <t>Руководитель организации                                            А.В.Бочков</t>
  </si>
  <si>
    <t>Руководитель организации                                               А.В.Бочков</t>
  </si>
  <si>
    <t>Руководитель организации                                              А.В.Бочков</t>
  </si>
  <si>
    <t xml:space="preserve"> разрешение на сброс сточных вод</t>
  </si>
  <si>
    <t>за  2012 год</t>
  </si>
  <si>
    <t>за 9 месяцев  2012 года</t>
  </si>
  <si>
    <t>за 1 полугодие  2012 года</t>
  </si>
  <si>
    <t>за 1 квартал  2012 года</t>
  </si>
  <si>
    <t>Негат.возд.на окр.среду,разрешение на сброс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</si>
</sst>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1"/>
  <sheetViews>
    <sheetView tabSelected="1" workbookViewId="0" topLeftCell="A43">
      <selection activeCell="G92" sqref="G91:G92"/>
    </sheetView>
  </sheetViews>
  <sheetFormatPr defaultColWidth="9.00390625" defaultRowHeight="12.75"/>
  <cols>
    <col min="1" max="1" width="1.875" style="0" customWidth="1"/>
    <col min="2" max="2" width="49.875" style="0" customWidth="1"/>
    <col min="4" max="4" width="14.625" style="0" customWidth="1"/>
    <col min="5" max="5" width="11.125" style="0" customWidth="1"/>
    <col min="6" max="6" width="6.375" style="0" customWidth="1"/>
  </cols>
  <sheetData>
    <row r="1" spans="2:4" ht="12.75">
      <c r="B1" s="41" t="s">
        <v>0</v>
      </c>
      <c r="C1" s="41"/>
      <c r="D1" s="41"/>
    </row>
    <row r="2" spans="2:4" ht="12.75">
      <c r="B2" s="41" t="s">
        <v>1</v>
      </c>
      <c r="C2" s="41"/>
      <c r="D2" s="41"/>
    </row>
    <row r="3" spans="2:4" ht="12.75">
      <c r="B3" s="41" t="s">
        <v>2</v>
      </c>
      <c r="C3" s="41"/>
      <c r="D3" s="41"/>
    </row>
    <row r="4" spans="2:4" ht="12.75">
      <c r="B4" s="39" t="s">
        <v>83</v>
      </c>
      <c r="C4" s="39"/>
      <c r="D4" s="39"/>
    </row>
    <row r="5" spans="2:4" ht="12.75">
      <c r="B5" s="39" t="s">
        <v>82</v>
      </c>
      <c r="C5" s="39"/>
      <c r="D5" s="39"/>
    </row>
    <row r="6" ht="13.5">
      <c r="B6" s="1"/>
    </row>
    <row r="7" spans="2:4" ht="12.75">
      <c r="B7" s="40" t="s">
        <v>3</v>
      </c>
      <c r="C7" s="40"/>
      <c r="D7" s="40"/>
    </row>
    <row r="8" spans="2:4" ht="12.75">
      <c r="B8" s="40" t="s">
        <v>4</v>
      </c>
      <c r="C8" s="40"/>
      <c r="D8" s="40"/>
    </row>
    <row r="9" spans="2:4" ht="12.75">
      <c r="B9" s="40" t="s">
        <v>92</v>
      </c>
      <c r="C9" s="40"/>
      <c r="D9" s="40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6" ht="13.5">
      <c r="B15" s="16" t="s">
        <v>11</v>
      </c>
      <c r="C15" s="13">
        <v>100</v>
      </c>
      <c r="D15" s="32">
        <v>103.6</v>
      </c>
      <c r="E15" s="15">
        <v>101.6</v>
      </c>
      <c r="F15" s="20">
        <f>E15-D15</f>
        <v>-2</v>
      </c>
    </row>
    <row r="16" spans="2:5" ht="13.5">
      <c r="B16" s="16" t="s">
        <v>12</v>
      </c>
      <c r="C16" s="13"/>
      <c r="D16" s="32"/>
      <c r="E16" s="15"/>
    </row>
    <row r="17" spans="2:6" ht="13.5">
      <c r="B17" s="17" t="s">
        <v>13</v>
      </c>
      <c r="C17" s="13">
        <v>110</v>
      </c>
      <c r="D17" s="32">
        <v>85.8</v>
      </c>
      <c r="E17" s="15">
        <v>80.6</v>
      </c>
      <c r="F17" s="20">
        <f>E17-D17</f>
        <v>-5.200000000000003</v>
      </c>
    </row>
    <row r="18" spans="2:6" ht="13.5">
      <c r="B18" s="17" t="s">
        <v>14</v>
      </c>
      <c r="C18" s="13">
        <v>120</v>
      </c>
      <c r="D18" s="32">
        <v>21</v>
      </c>
      <c r="E18" s="15">
        <v>21</v>
      </c>
      <c r="F18" s="20">
        <f>E18-D18</f>
        <v>0</v>
      </c>
    </row>
    <row r="19" spans="2:6" ht="27">
      <c r="B19" s="18" t="s">
        <v>15</v>
      </c>
      <c r="C19" s="13">
        <v>200</v>
      </c>
      <c r="D19" s="32">
        <v>82.6</v>
      </c>
      <c r="E19" s="15">
        <v>81.8</v>
      </c>
      <c r="F19" s="20">
        <f>E19-D19</f>
        <v>-0.7999999999999972</v>
      </c>
    </row>
    <row r="20" spans="2:5" ht="13.5">
      <c r="B20" s="16" t="s">
        <v>16</v>
      </c>
      <c r="C20" s="13"/>
      <c r="D20" s="32"/>
      <c r="E20" s="15"/>
    </row>
    <row r="21" spans="2:6" ht="13.5">
      <c r="B21" s="16" t="s">
        <v>17</v>
      </c>
      <c r="C21" s="13">
        <v>210</v>
      </c>
      <c r="D21" s="32">
        <v>82.6</v>
      </c>
      <c r="E21" s="15">
        <v>81.8</v>
      </c>
      <c r="F21" s="20">
        <f>E21-D21</f>
        <v>-0.7999999999999972</v>
      </c>
    </row>
    <row r="22" spans="2:5" ht="13.5">
      <c r="B22" s="16" t="s">
        <v>18</v>
      </c>
      <c r="C22" s="13"/>
      <c r="D22" s="32"/>
      <c r="E22" s="15"/>
    </row>
    <row r="23" spans="2:5" ht="13.5">
      <c r="B23" s="16" t="s">
        <v>19</v>
      </c>
      <c r="C23" s="13">
        <v>300</v>
      </c>
      <c r="D23" s="32"/>
      <c r="E23" s="15"/>
    </row>
    <row r="24" spans="2:5" ht="13.5">
      <c r="B24" s="12" t="s">
        <v>20</v>
      </c>
      <c r="C24" s="13"/>
      <c r="D24" s="32"/>
      <c r="E24" s="15"/>
    </row>
    <row r="25" spans="2:5" ht="13.5">
      <c r="B25" s="12" t="s">
        <v>21</v>
      </c>
      <c r="C25" s="13"/>
      <c r="D25" s="32"/>
      <c r="E25" s="15"/>
    </row>
    <row r="26" spans="2:5" ht="13.5">
      <c r="B26" s="12" t="s">
        <v>22</v>
      </c>
      <c r="C26" s="13"/>
      <c r="D26" s="32"/>
      <c r="E26" s="15"/>
    </row>
    <row r="27" spans="2:6" ht="13.5">
      <c r="B27" s="16" t="s">
        <v>23</v>
      </c>
      <c r="C27" s="13">
        <v>400</v>
      </c>
      <c r="D27" s="33">
        <f>D29+D30+D33+D37+D38+D39</f>
        <v>807.8</v>
      </c>
      <c r="E27" s="19">
        <f>E29+E30+E33+E37+E38+E39</f>
        <v>601.3000000000001</v>
      </c>
      <c r="F27" s="20">
        <f>E27-D27</f>
        <v>-206.4999999999999</v>
      </c>
    </row>
    <row r="28" spans="2:5" ht="13.5">
      <c r="B28" s="16" t="s">
        <v>24</v>
      </c>
      <c r="C28" s="13"/>
      <c r="D28" s="32"/>
      <c r="E28" s="15"/>
    </row>
    <row r="29" spans="2:6" ht="13.5">
      <c r="B29" s="16" t="s">
        <v>25</v>
      </c>
      <c r="C29" s="13">
        <v>410</v>
      </c>
      <c r="D29" s="32">
        <v>171.6</v>
      </c>
      <c r="E29" s="15">
        <v>132.6</v>
      </c>
      <c r="F29" s="20">
        <f>E29-D29</f>
        <v>-39</v>
      </c>
    </row>
    <row r="30" spans="2:6" ht="13.5">
      <c r="B30" s="16" t="s">
        <v>26</v>
      </c>
      <c r="C30" s="13">
        <v>420</v>
      </c>
      <c r="D30" s="32">
        <v>5.9</v>
      </c>
      <c r="E30" s="15">
        <v>6.7</v>
      </c>
      <c r="F30" s="20">
        <f>E30-D30</f>
        <v>0.7999999999999998</v>
      </c>
    </row>
    <row r="31" spans="2:5" ht="13.5">
      <c r="B31" s="16" t="s">
        <v>27</v>
      </c>
      <c r="C31" s="13"/>
      <c r="D31" s="32"/>
      <c r="E31" s="15"/>
    </row>
    <row r="32" spans="2:5" ht="13.5">
      <c r="B32" s="16" t="s">
        <v>28</v>
      </c>
      <c r="C32" s="13"/>
      <c r="D32" s="32"/>
      <c r="E32" s="15"/>
    </row>
    <row r="33" spans="2:6" ht="13.5">
      <c r="B33" s="16" t="s">
        <v>29</v>
      </c>
      <c r="C33" s="13">
        <v>430</v>
      </c>
      <c r="D33" s="32">
        <v>321.8</v>
      </c>
      <c r="E33" s="15">
        <v>314.3</v>
      </c>
      <c r="F33" s="20">
        <f>E33-D33</f>
        <v>-7.5</v>
      </c>
    </row>
    <row r="34" spans="2:5" ht="13.5">
      <c r="B34" s="16" t="s">
        <v>30</v>
      </c>
      <c r="C34" s="13"/>
      <c r="D34" s="32"/>
      <c r="E34" s="15"/>
    </row>
    <row r="35" spans="2:5" ht="13.5">
      <c r="B35" s="16" t="s">
        <v>31</v>
      </c>
      <c r="C35" s="13"/>
      <c r="D35" s="32"/>
      <c r="E35" s="15"/>
    </row>
    <row r="36" spans="2:5" ht="13.5">
      <c r="B36" s="16" t="s">
        <v>32</v>
      </c>
      <c r="C36" s="13">
        <v>431</v>
      </c>
      <c r="D36" s="32"/>
      <c r="E36" s="15"/>
    </row>
    <row r="37" spans="2:6" ht="13.5">
      <c r="B37" s="16" t="s">
        <v>33</v>
      </c>
      <c r="C37" s="13">
        <v>440</v>
      </c>
      <c r="D37" s="32">
        <v>146</v>
      </c>
      <c r="E37" s="15">
        <v>47.7</v>
      </c>
      <c r="F37" s="20">
        <f>E37-D37</f>
        <v>-98.3</v>
      </c>
    </row>
    <row r="38" spans="2:6" ht="13.5">
      <c r="B38" s="16" t="s">
        <v>34</v>
      </c>
      <c r="C38" s="13">
        <v>450</v>
      </c>
      <c r="D38" s="32">
        <v>49.5</v>
      </c>
      <c r="E38" s="15">
        <v>14.4</v>
      </c>
      <c r="F38" s="20">
        <f>E38-D38</f>
        <v>-35.1</v>
      </c>
    </row>
    <row r="39" spans="2:6" ht="13.5">
      <c r="B39" s="16" t="s">
        <v>35</v>
      </c>
      <c r="C39" s="13">
        <v>460</v>
      </c>
      <c r="D39" s="32">
        <v>113</v>
      </c>
      <c r="E39" s="15">
        <v>85.6</v>
      </c>
      <c r="F39" s="20">
        <f>E39-D39</f>
        <v>-27.400000000000006</v>
      </c>
    </row>
    <row r="40" spans="2:6" ht="13.5">
      <c r="B40" s="16" t="s">
        <v>36</v>
      </c>
      <c r="C40" s="13">
        <v>461</v>
      </c>
      <c r="D40" s="32">
        <v>68.8</v>
      </c>
      <c r="E40" s="15">
        <v>68.6</v>
      </c>
      <c r="F40" s="20">
        <f>E40-D40</f>
        <v>-0.20000000000000284</v>
      </c>
    </row>
    <row r="41" spans="2:6" ht="13.5">
      <c r="B41" s="16" t="s">
        <v>37</v>
      </c>
      <c r="C41" s="13">
        <v>500</v>
      </c>
      <c r="D41" s="33">
        <f>D43+D44+D45+D48+D53+D54+D55</f>
        <v>673.1</v>
      </c>
      <c r="E41" s="19">
        <f>E43+E44+E45+E48+E53+E54+E55</f>
        <v>679.5</v>
      </c>
      <c r="F41" s="20">
        <f>E41-D41</f>
        <v>6.399999999999977</v>
      </c>
    </row>
    <row r="42" spans="2:5" ht="13.5">
      <c r="B42" s="16" t="s">
        <v>16</v>
      </c>
      <c r="C42" s="13"/>
      <c r="D42" s="32"/>
      <c r="E42" s="15"/>
    </row>
    <row r="43" spans="2:6" ht="13.5">
      <c r="B43" s="16" t="s">
        <v>38</v>
      </c>
      <c r="C43" s="13">
        <v>510</v>
      </c>
      <c r="D43" s="32">
        <v>187.8</v>
      </c>
      <c r="E43" s="15">
        <v>94.1</v>
      </c>
      <c r="F43" s="20">
        <f>E43-D43</f>
        <v>-93.70000000000002</v>
      </c>
    </row>
    <row r="44" spans="2:6" ht="13.5">
      <c r="B44" s="16" t="s">
        <v>39</v>
      </c>
      <c r="C44" s="13">
        <v>520</v>
      </c>
      <c r="D44" s="32">
        <v>12.6</v>
      </c>
      <c r="E44" s="15">
        <v>34.6</v>
      </c>
      <c r="F44" s="20">
        <f>E44-D44</f>
        <v>22</v>
      </c>
    </row>
    <row r="45" spans="2:6" ht="13.5">
      <c r="B45" s="16" t="s">
        <v>26</v>
      </c>
      <c r="C45" s="13">
        <v>530</v>
      </c>
      <c r="D45" s="32">
        <v>1.9</v>
      </c>
      <c r="E45" s="15">
        <v>2</v>
      </c>
      <c r="F45" s="20">
        <f>E45-D45</f>
        <v>0.10000000000000009</v>
      </c>
    </row>
    <row r="46" spans="2:5" ht="13.5">
      <c r="B46" s="16" t="s">
        <v>27</v>
      </c>
      <c r="C46" s="13"/>
      <c r="D46" s="32"/>
      <c r="E46" s="15"/>
    </row>
    <row r="47" spans="2:5" ht="13.5">
      <c r="B47" s="16" t="s">
        <v>40</v>
      </c>
      <c r="C47" s="13"/>
      <c r="D47" s="32"/>
      <c r="E47" s="15"/>
    </row>
    <row r="48" spans="2:5" ht="13.5">
      <c r="B48" s="16" t="s">
        <v>41</v>
      </c>
      <c r="C48" s="13">
        <v>540</v>
      </c>
      <c r="D48" s="32">
        <v>0</v>
      </c>
      <c r="E48" s="15"/>
    </row>
    <row r="49" spans="2:5" ht="13.5">
      <c r="B49" s="16" t="s">
        <v>42</v>
      </c>
      <c r="C49" s="13"/>
      <c r="D49" s="32"/>
      <c r="E49" s="15"/>
    </row>
    <row r="50" spans="2:5" ht="13.5">
      <c r="B50" s="16" t="s">
        <v>43</v>
      </c>
      <c r="C50" s="13"/>
      <c r="D50" s="32"/>
      <c r="E50" s="15"/>
    </row>
    <row r="51" spans="2:5" ht="13.5">
      <c r="B51" s="16" t="s">
        <v>44</v>
      </c>
      <c r="C51" s="13"/>
      <c r="D51" s="32"/>
      <c r="E51" s="15"/>
    </row>
    <row r="52" spans="2:5" ht="13.5">
      <c r="B52" s="16" t="s">
        <v>45</v>
      </c>
      <c r="C52" s="13">
        <v>541</v>
      </c>
      <c r="D52" s="32"/>
      <c r="E52" s="15"/>
    </row>
    <row r="53" spans="2:6" ht="13.5">
      <c r="B53" s="16" t="s">
        <v>33</v>
      </c>
      <c r="C53" s="13">
        <v>550</v>
      </c>
      <c r="D53" s="32">
        <v>173.9</v>
      </c>
      <c r="E53" s="15">
        <v>237.5</v>
      </c>
      <c r="F53" s="20">
        <f>E53-D53</f>
        <v>63.599999999999994</v>
      </c>
    </row>
    <row r="54" spans="2:6" ht="13.5">
      <c r="B54" s="16" t="s">
        <v>46</v>
      </c>
      <c r="C54" s="13">
        <v>560</v>
      </c>
      <c r="D54" s="32">
        <v>59.5</v>
      </c>
      <c r="E54" s="15">
        <v>70.8</v>
      </c>
      <c r="F54" s="20">
        <f>E54-D54</f>
        <v>11.299999999999997</v>
      </c>
    </row>
    <row r="55" spans="2:6" ht="13.5">
      <c r="B55" s="16" t="s">
        <v>35</v>
      </c>
      <c r="C55" s="13">
        <v>570</v>
      </c>
      <c r="D55" s="32">
        <v>237.4</v>
      </c>
      <c r="E55" s="15">
        <v>240.5</v>
      </c>
      <c r="F55" s="20">
        <f>E55-D55</f>
        <v>3.0999999999999943</v>
      </c>
    </row>
    <row r="56" spans="2:6" ht="13.5">
      <c r="B56" s="16" t="s">
        <v>36</v>
      </c>
      <c r="C56" s="13">
        <v>571</v>
      </c>
      <c r="D56" s="32">
        <v>180.7</v>
      </c>
      <c r="E56" s="15">
        <v>151.2</v>
      </c>
      <c r="F56" s="20">
        <f>E56-D56</f>
        <v>-29.5</v>
      </c>
    </row>
    <row r="57" spans="2:5" ht="13.5">
      <c r="B57" s="16" t="s">
        <v>47</v>
      </c>
      <c r="C57" s="13"/>
      <c r="D57" s="32"/>
      <c r="E57" s="15"/>
    </row>
    <row r="58" spans="2:5" ht="13.5">
      <c r="B58" s="16" t="s">
        <v>48</v>
      </c>
      <c r="C58" s="13">
        <v>600</v>
      </c>
      <c r="D58" s="32"/>
      <c r="E58" s="15"/>
    </row>
    <row r="59" spans="2:5" ht="13.5">
      <c r="B59" s="16" t="s">
        <v>30</v>
      </c>
      <c r="C59" s="13"/>
      <c r="D59" s="32"/>
      <c r="E59" s="15"/>
    </row>
    <row r="60" spans="2:5" ht="13.5">
      <c r="B60" s="16" t="s">
        <v>49</v>
      </c>
      <c r="C60" s="13">
        <v>610</v>
      </c>
      <c r="D60" s="32"/>
      <c r="E60" s="15"/>
    </row>
    <row r="61" spans="2:5" ht="13.5">
      <c r="B61" s="16" t="s">
        <v>50</v>
      </c>
      <c r="C61" s="13">
        <v>620</v>
      </c>
      <c r="D61" s="32"/>
      <c r="E61" s="15"/>
    </row>
    <row r="62" spans="2:5" ht="13.5">
      <c r="B62" s="16" t="s">
        <v>51</v>
      </c>
      <c r="C62" s="13"/>
      <c r="D62" s="32"/>
      <c r="E62" s="15"/>
    </row>
    <row r="63" spans="2:5" ht="13.5">
      <c r="B63" s="16" t="s">
        <v>52</v>
      </c>
      <c r="C63" s="13"/>
      <c r="D63" s="32"/>
      <c r="E63" s="15"/>
    </row>
    <row r="64" spans="2:5" ht="13.5">
      <c r="B64" s="16" t="s">
        <v>53</v>
      </c>
      <c r="C64" s="13">
        <v>630</v>
      </c>
      <c r="D64" s="32"/>
      <c r="E64" s="15"/>
    </row>
    <row r="65" spans="2:5" ht="13.5">
      <c r="B65" s="16" t="s">
        <v>54</v>
      </c>
      <c r="C65" s="13"/>
      <c r="D65" s="32"/>
      <c r="E65" s="15"/>
    </row>
    <row r="66" spans="2:5" ht="13.5">
      <c r="B66" s="16" t="s">
        <v>31</v>
      </c>
      <c r="C66" s="13"/>
      <c r="D66" s="32"/>
      <c r="E66" s="15"/>
    </row>
    <row r="67" spans="2:5" ht="13.5">
      <c r="B67" s="16" t="s">
        <v>55</v>
      </c>
      <c r="C67" s="13">
        <v>631</v>
      </c>
      <c r="D67" s="32"/>
      <c r="E67" s="15"/>
    </row>
    <row r="68" spans="2:5" ht="13.5">
      <c r="B68" s="16" t="s">
        <v>56</v>
      </c>
      <c r="C68" s="13">
        <v>640</v>
      </c>
      <c r="D68" s="32"/>
      <c r="E68" s="15"/>
    </row>
    <row r="69" spans="2:5" ht="13.5">
      <c r="B69" s="16" t="s">
        <v>57</v>
      </c>
      <c r="C69" s="13">
        <v>650</v>
      </c>
      <c r="D69" s="32"/>
      <c r="E69" s="15"/>
    </row>
    <row r="70" spans="2:5" ht="13.5">
      <c r="B70" s="16" t="s">
        <v>58</v>
      </c>
      <c r="C70" s="13">
        <v>660</v>
      </c>
      <c r="D70" s="32"/>
      <c r="E70" s="15"/>
    </row>
    <row r="71" spans="2:5" ht="13.5">
      <c r="B71" s="16" t="s">
        <v>59</v>
      </c>
      <c r="C71" s="13"/>
      <c r="D71" s="32"/>
      <c r="E71" s="15"/>
    </row>
    <row r="72" spans="2:6" ht="13.5">
      <c r="B72" s="16" t="s">
        <v>60</v>
      </c>
      <c r="C72" s="13">
        <v>700</v>
      </c>
      <c r="D72" s="33">
        <v>150.9</v>
      </c>
      <c r="E72" s="19">
        <v>158</v>
      </c>
      <c r="F72" s="20">
        <f>E72-D72</f>
        <v>7.099999999999994</v>
      </c>
    </row>
    <row r="73" spans="2:5" ht="13.5">
      <c r="B73" s="16" t="s">
        <v>61</v>
      </c>
      <c r="C73" s="13"/>
      <c r="D73" s="32"/>
      <c r="E73" s="15"/>
    </row>
    <row r="74" spans="2:5" ht="13.5">
      <c r="B74" s="16" t="s">
        <v>62</v>
      </c>
      <c r="C74" s="13">
        <v>800</v>
      </c>
      <c r="D74" s="32"/>
      <c r="E74" s="15"/>
    </row>
    <row r="75" spans="2:5" ht="13.5">
      <c r="B75" s="16" t="s">
        <v>63</v>
      </c>
      <c r="C75" s="13">
        <v>900</v>
      </c>
      <c r="D75" s="32"/>
      <c r="E75" s="15"/>
    </row>
    <row r="76" spans="2:6" ht="13.5">
      <c r="B76" s="16" t="s">
        <v>64</v>
      </c>
      <c r="C76" s="13">
        <v>1000</v>
      </c>
      <c r="D76" s="33">
        <f>D78+D79+D80</f>
        <v>174</v>
      </c>
      <c r="E76" s="19">
        <f>E78+E79+E80</f>
        <v>202.2</v>
      </c>
      <c r="F76" s="20">
        <f>E76-D76</f>
        <v>28.19999999999999</v>
      </c>
    </row>
    <row r="77" spans="2:6" ht="13.5">
      <c r="B77" s="16" t="s">
        <v>65</v>
      </c>
      <c r="C77" s="13"/>
      <c r="D77" s="32"/>
      <c r="E77" s="15"/>
      <c r="F77" s="21"/>
    </row>
    <row r="78" spans="2:6" ht="13.5">
      <c r="B78" s="22" t="s">
        <v>93</v>
      </c>
      <c r="C78" s="13">
        <v>1010</v>
      </c>
      <c r="D78" s="32">
        <v>1.4</v>
      </c>
      <c r="E78" s="15">
        <v>21</v>
      </c>
      <c r="F78" s="20">
        <f>E78-D78</f>
        <v>19.6</v>
      </c>
    </row>
    <row r="79" spans="2:6" ht="13.5">
      <c r="B79" s="16" t="s">
        <v>66</v>
      </c>
      <c r="C79" s="13">
        <v>1020</v>
      </c>
      <c r="D79" s="32">
        <v>19.9</v>
      </c>
      <c r="E79" s="15">
        <v>37.5</v>
      </c>
      <c r="F79" s="20">
        <f>E79-D79</f>
        <v>17.6</v>
      </c>
    </row>
    <row r="80" spans="2:6" ht="13.5">
      <c r="B80" s="16" t="s">
        <v>67</v>
      </c>
      <c r="C80" s="13">
        <v>1030</v>
      </c>
      <c r="D80" s="32">
        <v>152.7</v>
      </c>
      <c r="E80" s="15">
        <v>143.7</v>
      </c>
      <c r="F80" s="20">
        <f>E80-D80</f>
        <v>-9</v>
      </c>
    </row>
    <row r="81" spans="2:6" ht="13.5">
      <c r="B81" s="16" t="s">
        <v>68</v>
      </c>
      <c r="C81" s="13">
        <v>1100</v>
      </c>
      <c r="D81" s="33">
        <v>217.6</v>
      </c>
      <c r="E81" s="19">
        <v>278.1</v>
      </c>
      <c r="F81" s="20">
        <f>E81-D81</f>
        <v>60.50000000000003</v>
      </c>
    </row>
    <row r="82" spans="2:5" ht="13.5">
      <c r="B82" s="16" t="s">
        <v>69</v>
      </c>
      <c r="C82" s="13"/>
      <c r="D82" s="32"/>
      <c r="E82" s="15"/>
    </row>
    <row r="83" spans="2:6" ht="13.5">
      <c r="B83" s="16" t="s">
        <v>70</v>
      </c>
      <c r="C83" s="13">
        <v>1200</v>
      </c>
      <c r="D83" s="33">
        <f>D27+D41+D58+D72+D74+D75+D76+D81</f>
        <v>2023.4</v>
      </c>
      <c r="E83" s="19">
        <f>E27+E41+E58+E72+E74+E75+E76+E81</f>
        <v>1919.1000000000004</v>
      </c>
      <c r="F83" s="20">
        <f>E83-D83</f>
        <v>-104.29999999999973</v>
      </c>
    </row>
    <row r="84" spans="2:5" ht="13.5">
      <c r="B84" s="16" t="s">
        <v>71</v>
      </c>
      <c r="C84" s="13">
        <v>1300</v>
      </c>
      <c r="D84" s="32"/>
      <c r="E84" s="15"/>
    </row>
    <row r="85" spans="2:5" ht="13.5">
      <c r="B85" s="16" t="s">
        <v>72</v>
      </c>
      <c r="C85" s="13"/>
      <c r="D85" s="32"/>
      <c r="E85" s="15"/>
    </row>
    <row r="86" spans="2:6" ht="13.5">
      <c r="B86" s="16" t="s">
        <v>73</v>
      </c>
      <c r="C86" s="13">
        <v>1400</v>
      </c>
      <c r="D86" s="33">
        <f>D83+D84</f>
        <v>2023.4</v>
      </c>
      <c r="E86" s="19">
        <f>E83+E84</f>
        <v>1919.1000000000004</v>
      </c>
      <c r="F86" s="20">
        <f>E86-D86</f>
        <v>-104.29999999999973</v>
      </c>
    </row>
    <row r="87" spans="2:5" ht="13.5">
      <c r="B87" s="16" t="s">
        <v>74</v>
      </c>
      <c r="C87" s="13"/>
      <c r="D87" s="32"/>
      <c r="E87" s="15"/>
    </row>
    <row r="88" spans="2:6" ht="13.5">
      <c r="B88" s="16" t="s">
        <v>75</v>
      </c>
      <c r="C88" s="13">
        <v>1500</v>
      </c>
      <c r="D88" s="34">
        <v>19.55</v>
      </c>
      <c r="E88" s="23">
        <v>18.89</v>
      </c>
      <c r="F88" s="20">
        <f>E88-D88</f>
        <v>-0.6600000000000001</v>
      </c>
    </row>
    <row r="89" spans="2:6" ht="13.5">
      <c r="B89" s="16" t="s">
        <v>76</v>
      </c>
      <c r="C89" s="13">
        <v>1600</v>
      </c>
      <c r="D89" s="33">
        <v>1886.7</v>
      </c>
      <c r="E89" s="19">
        <v>1868.6</v>
      </c>
      <c r="F89" s="20">
        <f>E89-D89</f>
        <v>-18.100000000000136</v>
      </c>
    </row>
    <row r="90" spans="2:6" ht="13.5">
      <c r="B90" s="16" t="s">
        <v>77</v>
      </c>
      <c r="C90" s="13">
        <v>1610</v>
      </c>
      <c r="D90" s="32">
        <v>1578.3</v>
      </c>
      <c r="E90" s="15">
        <v>1482.6</v>
      </c>
      <c r="F90" s="20">
        <f>E90-D90</f>
        <v>-95.70000000000005</v>
      </c>
    </row>
    <row r="91" spans="2:6" ht="13.5">
      <c r="B91" s="16" t="s">
        <v>78</v>
      </c>
      <c r="C91" s="13">
        <v>1700</v>
      </c>
      <c r="D91" s="32">
        <v>18.39</v>
      </c>
      <c r="E91" s="15">
        <v>18.39</v>
      </c>
      <c r="F91" s="20">
        <f>E91-D91</f>
        <v>0</v>
      </c>
    </row>
    <row r="92" spans="2:6" ht="13.5">
      <c r="B92" s="24" t="s">
        <v>79</v>
      </c>
      <c r="C92" s="25">
        <v>1800</v>
      </c>
      <c r="D92" s="35">
        <v>18.39</v>
      </c>
      <c r="E92" s="26">
        <v>18.39</v>
      </c>
      <c r="F92" s="20">
        <f>E92-D92</f>
        <v>0</v>
      </c>
    </row>
    <row r="93" spans="2:5" ht="13.5">
      <c r="B93" s="27"/>
      <c r="C93" s="28"/>
      <c r="D93" s="29"/>
      <c r="E93" s="29"/>
    </row>
    <row r="94" spans="2:5" ht="13.5">
      <c r="B94" s="27"/>
      <c r="C94" s="28"/>
      <c r="D94" s="29"/>
      <c r="E94" s="29"/>
    </row>
    <row r="95" spans="2:5" ht="13.5">
      <c r="B95" s="1"/>
      <c r="D95" s="30"/>
      <c r="E95" s="30"/>
    </row>
    <row r="96" spans="2:4" ht="12.75">
      <c r="B96" s="38" t="s">
        <v>86</v>
      </c>
      <c r="C96" s="38"/>
      <c r="D96" s="38"/>
    </row>
    <row r="97" ht="13.5">
      <c r="B97" s="1"/>
    </row>
    <row r="98" spans="2:4" ht="12.75">
      <c r="B98" s="38" t="s">
        <v>80</v>
      </c>
      <c r="C98" s="38"/>
      <c r="D98" s="38"/>
    </row>
    <row r="99" ht="13.5">
      <c r="B99" s="1"/>
    </row>
    <row r="100" ht="13.5">
      <c r="B100" s="1"/>
    </row>
    <row r="101" ht="15.75">
      <c r="B101" s="31"/>
    </row>
  </sheetData>
  <sheetProtection/>
  <mergeCells count="10">
    <mergeCell ref="B1:D1"/>
    <mergeCell ref="B2:D2"/>
    <mergeCell ref="B3:D3"/>
    <mergeCell ref="B4:D4"/>
    <mergeCell ref="B96:D96"/>
    <mergeCell ref="B98:D98"/>
    <mergeCell ref="B5:D5"/>
    <mergeCell ref="B7:D7"/>
    <mergeCell ref="B8:D8"/>
    <mergeCell ref="B9:D9"/>
  </mergeCells>
  <printOptions/>
  <pageMargins left="0.7479166666666667" right="0.2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2"/>
  <sheetViews>
    <sheetView workbookViewId="0" topLeftCell="A70">
      <selection activeCell="E90" sqref="E90:E91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125" style="0" customWidth="1"/>
  </cols>
  <sheetData>
    <row r="1" spans="2:4" ht="12.75">
      <c r="B1" s="41" t="s">
        <v>0</v>
      </c>
      <c r="C1" s="41"/>
      <c r="D1" s="41"/>
    </row>
    <row r="2" spans="2:4" ht="12.75">
      <c r="B2" s="41" t="s">
        <v>1</v>
      </c>
      <c r="C2" s="41"/>
      <c r="D2" s="41"/>
    </row>
    <row r="3" spans="2:4" ht="12.75">
      <c r="B3" s="41" t="s">
        <v>2</v>
      </c>
      <c r="C3" s="41"/>
      <c r="D3" s="41"/>
    </row>
    <row r="4" spans="2:4" ht="12.75">
      <c r="B4" s="39" t="s">
        <v>83</v>
      </c>
      <c r="C4" s="39"/>
      <c r="D4" s="39"/>
    </row>
    <row r="5" spans="2:4" ht="12.75">
      <c r="B5" s="39" t="s">
        <v>82</v>
      </c>
      <c r="C5" s="39"/>
      <c r="D5" s="39"/>
    </row>
    <row r="6" ht="13.5">
      <c r="B6" s="1"/>
    </row>
    <row r="7" spans="2:4" ht="12.75">
      <c r="B7" s="40" t="s">
        <v>3</v>
      </c>
      <c r="C7" s="40"/>
      <c r="D7" s="40"/>
    </row>
    <row r="8" spans="2:4" ht="12.75">
      <c r="B8" s="40" t="s">
        <v>4</v>
      </c>
      <c r="C8" s="40"/>
      <c r="D8" s="40"/>
    </row>
    <row r="9" spans="2:4" ht="12.75">
      <c r="B9" s="40" t="s">
        <v>91</v>
      </c>
      <c r="C9" s="40"/>
      <c r="D9" s="40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5" ht="13.5">
      <c r="B15" s="16" t="s">
        <v>11</v>
      </c>
      <c r="C15" s="13">
        <v>100</v>
      </c>
      <c r="D15" s="32">
        <v>201.2</v>
      </c>
      <c r="E15" s="15"/>
    </row>
    <row r="16" spans="2:5" ht="13.5">
      <c r="B16" s="16" t="s">
        <v>12</v>
      </c>
      <c r="C16" s="13"/>
      <c r="D16" s="32"/>
      <c r="E16" s="15"/>
    </row>
    <row r="17" spans="2:5" ht="13.5">
      <c r="B17" s="17" t="s">
        <v>13</v>
      </c>
      <c r="C17" s="13">
        <v>110</v>
      </c>
      <c r="D17" s="32">
        <v>171.2</v>
      </c>
      <c r="E17" s="15"/>
    </row>
    <row r="18" spans="2:5" ht="13.5">
      <c r="B18" s="17" t="s">
        <v>14</v>
      </c>
      <c r="C18" s="13">
        <v>120</v>
      </c>
      <c r="D18" s="32">
        <f>D15-D17</f>
        <v>30</v>
      </c>
      <c r="E18" s="15">
        <f>E15-E17</f>
        <v>0</v>
      </c>
    </row>
    <row r="19" spans="2:5" ht="27">
      <c r="B19" s="18" t="s">
        <v>15</v>
      </c>
      <c r="C19" s="13">
        <v>200</v>
      </c>
      <c r="D19" s="32">
        <v>159.6</v>
      </c>
      <c r="E19" s="15"/>
    </row>
    <row r="20" spans="2:5" ht="13.5">
      <c r="B20" s="16" t="s">
        <v>16</v>
      </c>
      <c r="C20" s="13"/>
      <c r="D20" s="32"/>
      <c r="E20" s="15"/>
    </row>
    <row r="21" spans="2:5" ht="13.5">
      <c r="B21" s="16" t="s">
        <v>17</v>
      </c>
      <c r="C21" s="13">
        <v>210</v>
      </c>
      <c r="D21" s="32">
        <v>159.6</v>
      </c>
      <c r="E21" s="15"/>
    </row>
    <row r="22" spans="2:5" ht="13.5">
      <c r="B22" s="16" t="s">
        <v>18</v>
      </c>
      <c r="C22" s="13"/>
      <c r="D22" s="32"/>
      <c r="E22" s="15"/>
    </row>
    <row r="23" spans="2:5" ht="13.5">
      <c r="B23" s="16" t="s">
        <v>19</v>
      </c>
      <c r="C23" s="13">
        <v>300</v>
      </c>
      <c r="D23" s="32"/>
      <c r="E23" s="15"/>
    </row>
    <row r="24" spans="2:5" ht="13.5">
      <c r="B24" s="12" t="s">
        <v>20</v>
      </c>
      <c r="C24" s="13"/>
      <c r="D24" s="32"/>
      <c r="E24" s="15"/>
    </row>
    <row r="25" spans="2:5" ht="13.5">
      <c r="B25" s="12" t="s">
        <v>21</v>
      </c>
      <c r="C25" s="13"/>
      <c r="D25" s="32"/>
      <c r="E25" s="15"/>
    </row>
    <row r="26" spans="2:5" ht="13.5">
      <c r="B26" s="12" t="s">
        <v>22</v>
      </c>
      <c r="C26" s="13"/>
      <c r="D26" s="32"/>
      <c r="E26" s="15"/>
    </row>
    <row r="27" spans="2:5" ht="13.5">
      <c r="B27" s="16" t="s">
        <v>23</v>
      </c>
      <c r="C27" s="13">
        <v>400</v>
      </c>
      <c r="D27" s="33">
        <f>D29+D30+D33+D37+D38+D39</f>
        <v>1541.7</v>
      </c>
      <c r="E27" s="19">
        <f>E29+E30+E33+E37+E38+E39</f>
        <v>0</v>
      </c>
    </row>
    <row r="28" spans="2:5" ht="13.5">
      <c r="B28" s="16" t="s">
        <v>24</v>
      </c>
      <c r="C28" s="13"/>
      <c r="D28" s="32"/>
      <c r="E28" s="15"/>
    </row>
    <row r="29" spans="2:5" ht="13.5">
      <c r="B29" s="16" t="s">
        <v>25</v>
      </c>
      <c r="C29" s="13">
        <v>410</v>
      </c>
      <c r="D29" s="32">
        <v>313.4</v>
      </c>
      <c r="E29" s="15"/>
    </row>
    <row r="30" spans="2:5" ht="13.5">
      <c r="B30" s="16" t="s">
        <v>26</v>
      </c>
      <c r="C30" s="13">
        <v>420</v>
      </c>
      <c r="D30" s="32">
        <v>11.9</v>
      </c>
      <c r="E30" s="15"/>
    </row>
    <row r="31" spans="2:5" ht="13.5">
      <c r="B31" s="16" t="s">
        <v>27</v>
      </c>
      <c r="C31" s="13"/>
      <c r="D31" s="32"/>
      <c r="E31" s="15"/>
    </row>
    <row r="32" spans="2:5" ht="13.5">
      <c r="B32" s="16" t="s">
        <v>28</v>
      </c>
      <c r="C32" s="13"/>
      <c r="D32" s="32"/>
      <c r="E32" s="15"/>
    </row>
    <row r="33" spans="2:5" ht="13.5">
      <c r="B33" s="16" t="s">
        <v>29</v>
      </c>
      <c r="C33" s="13">
        <v>430</v>
      </c>
      <c r="D33" s="32">
        <v>706.1</v>
      </c>
      <c r="E33" s="15"/>
    </row>
    <row r="34" spans="2:5" ht="13.5">
      <c r="B34" s="16" t="s">
        <v>30</v>
      </c>
      <c r="C34" s="13"/>
      <c r="D34" s="32"/>
      <c r="E34" s="15"/>
    </row>
    <row r="35" spans="2:5" ht="13.5">
      <c r="B35" s="16" t="s">
        <v>31</v>
      </c>
      <c r="C35" s="13"/>
      <c r="D35" s="32"/>
      <c r="E35" s="15"/>
    </row>
    <row r="36" spans="2:5" ht="13.5">
      <c r="B36" s="16" t="s">
        <v>32</v>
      </c>
      <c r="C36" s="13">
        <v>431</v>
      </c>
      <c r="D36" s="32"/>
      <c r="E36" s="15"/>
    </row>
    <row r="37" spans="2:5" ht="13.5">
      <c r="B37" s="16" t="s">
        <v>33</v>
      </c>
      <c r="C37" s="13">
        <v>440</v>
      </c>
      <c r="D37" s="32">
        <v>260.2</v>
      </c>
      <c r="E37" s="15"/>
    </row>
    <row r="38" spans="2:5" ht="13.5">
      <c r="B38" s="16" t="s">
        <v>34</v>
      </c>
      <c r="C38" s="13">
        <v>450</v>
      </c>
      <c r="D38" s="32">
        <v>88.3</v>
      </c>
      <c r="E38" s="15"/>
    </row>
    <row r="39" spans="2:5" ht="13.5">
      <c r="B39" s="16" t="s">
        <v>35</v>
      </c>
      <c r="C39" s="13">
        <v>460</v>
      </c>
      <c r="D39" s="32">
        <v>161.8</v>
      </c>
      <c r="E39" s="15"/>
    </row>
    <row r="40" spans="2:5" ht="13.5">
      <c r="B40" s="16" t="s">
        <v>36</v>
      </c>
      <c r="C40" s="13">
        <v>461</v>
      </c>
      <c r="D40" s="32">
        <v>88.9</v>
      </c>
      <c r="E40" s="15"/>
    </row>
    <row r="41" spans="2:5" ht="13.5">
      <c r="B41" s="16" t="s">
        <v>37</v>
      </c>
      <c r="C41" s="13">
        <v>500</v>
      </c>
      <c r="D41" s="33">
        <f>D43+D44+D45+D48+D53+D54+D55</f>
        <v>1091.6999999999998</v>
      </c>
      <c r="E41" s="19">
        <f>E43+E44+E45+E48+E53+E54+E55</f>
        <v>0</v>
      </c>
    </row>
    <row r="42" spans="2:5" ht="13.5">
      <c r="B42" s="16" t="s">
        <v>16</v>
      </c>
      <c r="C42" s="13"/>
      <c r="D42" s="32"/>
      <c r="E42" s="15"/>
    </row>
    <row r="43" spans="2:6" ht="13.5">
      <c r="B43" s="16" t="s">
        <v>38</v>
      </c>
      <c r="C43" s="13">
        <v>510</v>
      </c>
      <c r="D43" s="32">
        <v>282.7</v>
      </c>
      <c r="E43" s="15"/>
      <c r="F43" s="20"/>
    </row>
    <row r="44" spans="2:5" ht="13.5">
      <c r="B44" s="16" t="s">
        <v>39</v>
      </c>
      <c r="C44" s="13">
        <v>520</v>
      </c>
      <c r="D44" s="32">
        <v>17.8</v>
      </c>
      <c r="E44" s="15"/>
    </row>
    <row r="45" spans="2:5" ht="13.5">
      <c r="B45" s="16" t="s">
        <v>26</v>
      </c>
      <c r="C45" s="13">
        <v>530</v>
      </c>
      <c r="D45" s="32">
        <v>3.8</v>
      </c>
      <c r="E45" s="15"/>
    </row>
    <row r="46" spans="2:5" ht="13.5">
      <c r="B46" s="16" t="s">
        <v>27</v>
      </c>
      <c r="C46" s="13"/>
      <c r="D46" s="32"/>
      <c r="E46" s="15"/>
    </row>
    <row r="47" spans="2:5" ht="13.5">
      <c r="B47" s="16" t="s">
        <v>40</v>
      </c>
      <c r="C47" s="13"/>
      <c r="D47" s="32"/>
      <c r="E47" s="15"/>
    </row>
    <row r="48" spans="2:5" ht="13.5">
      <c r="B48" s="16" t="s">
        <v>41</v>
      </c>
      <c r="C48" s="13">
        <v>540</v>
      </c>
      <c r="D48" s="32">
        <v>0.5</v>
      </c>
      <c r="E48" s="15"/>
    </row>
    <row r="49" spans="2:5" ht="13.5">
      <c r="B49" s="16" t="s">
        <v>42</v>
      </c>
      <c r="C49" s="13"/>
      <c r="D49" s="32"/>
      <c r="E49" s="15"/>
    </row>
    <row r="50" spans="2:5" ht="13.5">
      <c r="B50" s="16" t="s">
        <v>43</v>
      </c>
      <c r="C50" s="13"/>
      <c r="D50" s="32"/>
      <c r="E50" s="15"/>
    </row>
    <row r="51" spans="2:5" ht="13.5">
      <c r="B51" s="16" t="s">
        <v>44</v>
      </c>
      <c r="C51" s="13"/>
      <c r="D51" s="32"/>
      <c r="E51" s="15"/>
    </row>
    <row r="52" spans="2:5" ht="13.5">
      <c r="B52" s="16" t="s">
        <v>45</v>
      </c>
      <c r="C52" s="13">
        <v>541</v>
      </c>
      <c r="D52" s="32"/>
      <c r="E52" s="15"/>
    </row>
    <row r="53" spans="2:5" ht="13.5">
      <c r="B53" s="16" t="s">
        <v>33</v>
      </c>
      <c r="C53" s="13">
        <v>550</v>
      </c>
      <c r="D53" s="32">
        <v>344.5</v>
      </c>
      <c r="E53" s="15"/>
    </row>
    <row r="54" spans="2:5" ht="13.5">
      <c r="B54" s="16" t="s">
        <v>46</v>
      </c>
      <c r="C54" s="13">
        <v>560</v>
      </c>
      <c r="D54" s="32">
        <v>117</v>
      </c>
      <c r="E54" s="15"/>
    </row>
    <row r="55" spans="2:5" ht="13.5">
      <c r="B55" s="16" t="s">
        <v>35</v>
      </c>
      <c r="C55" s="13">
        <v>570</v>
      </c>
      <c r="D55" s="32">
        <v>325.4</v>
      </c>
      <c r="E55" s="15"/>
    </row>
    <row r="56" spans="2:5" ht="13.5">
      <c r="B56" s="16" t="s">
        <v>36</v>
      </c>
      <c r="C56" s="13">
        <v>571</v>
      </c>
      <c r="D56" s="32">
        <v>224.8</v>
      </c>
      <c r="E56" s="15"/>
    </row>
    <row r="57" spans="2:5" ht="13.5">
      <c r="B57" s="16" t="s">
        <v>47</v>
      </c>
      <c r="C57" s="13"/>
      <c r="D57" s="32"/>
      <c r="E57" s="15"/>
    </row>
    <row r="58" spans="2:5" ht="13.5">
      <c r="B58" s="16" t="s">
        <v>48</v>
      </c>
      <c r="C58" s="13">
        <v>600</v>
      </c>
      <c r="D58" s="32"/>
      <c r="E58" s="15"/>
    </row>
    <row r="59" spans="2:5" ht="13.5">
      <c r="B59" s="16" t="s">
        <v>30</v>
      </c>
      <c r="C59" s="13"/>
      <c r="D59" s="32"/>
      <c r="E59" s="15"/>
    </row>
    <row r="60" spans="2:5" ht="13.5">
      <c r="B60" s="16" t="s">
        <v>49</v>
      </c>
      <c r="C60" s="13">
        <v>610</v>
      </c>
      <c r="D60" s="32"/>
      <c r="E60" s="15"/>
    </row>
    <row r="61" spans="2:5" ht="13.5">
      <c r="B61" s="16" t="s">
        <v>50</v>
      </c>
      <c r="C61" s="13">
        <v>620</v>
      </c>
      <c r="D61" s="32"/>
      <c r="E61" s="15"/>
    </row>
    <row r="62" spans="2:5" ht="13.5">
      <c r="B62" s="16" t="s">
        <v>51</v>
      </c>
      <c r="C62" s="13"/>
      <c r="D62" s="32"/>
      <c r="E62" s="15"/>
    </row>
    <row r="63" spans="2:5" ht="13.5">
      <c r="B63" s="16" t="s">
        <v>52</v>
      </c>
      <c r="C63" s="13"/>
      <c r="D63" s="32"/>
      <c r="E63" s="15"/>
    </row>
    <row r="64" spans="2:5" ht="13.5">
      <c r="B64" s="16" t="s">
        <v>53</v>
      </c>
      <c r="C64" s="13">
        <v>630</v>
      </c>
      <c r="D64" s="32"/>
      <c r="E64" s="15"/>
    </row>
    <row r="65" spans="2:5" ht="13.5">
      <c r="B65" s="16" t="s">
        <v>54</v>
      </c>
      <c r="C65" s="13"/>
      <c r="D65" s="32"/>
      <c r="E65" s="15"/>
    </row>
    <row r="66" spans="2:5" ht="13.5">
      <c r="B66" s="16" t="s">
        <v>31</v>
      </c>
      <c r="C66" s="13"/>
      <c r="D66" s="32"/>
      <c r="E66" s="15"/>
    </row>
    <row r="67" spans="2:5" ht="13.5">
      <c r="B67" s="16" t="s">
        <v>55</v>
      </c>
      <c r="C67" s="13">
        <v>631</v>
      </c>
      <c r="D67" s="32"/>
      <c r="E67" s="15"/>
    </row>
    <row r="68" spans="2:5" ht="13.5">
      <c r="B68" s="16" t="s">
        <v>56</v>
      </c>
      <c r="C68" s="13">
        <v>640</v>
      </c>
      <c r="D68" s="32"/>
      <c r="E68" s="15"/>
    </row>
    <row r="69" spans="2:5" ht="13.5">
      <c r="B69" s="16" t="s">
        <v>57</v>
      </c>
      <c r="C69" s="13">
        <v>650</v>
      </c>
      <c r="D69" s="32"/>
      <c r="E69" s="15"/>
    </row>
    <row r="70" spans="2:5" ht="13.5">
      <c r="B70" s="16" t="s">
        <v>58</v>
      </c>
      <c r="C70" s="13">
        <v>660</v>
      </c>
      <c r="D70" s="32"/>
      <c r="E70" s="15"/>
    </row>
    <row r="71" spans="2:5" ht="13.5">
      <c r="B71" s="16" t="s">
        <v>59</v>
      </c>
      <c r="C71" s="13"/>
      <c r="D71" s="32"/>
      <c r="E71" s="15"/>
    </row>
    <row r="72" spans="2:5" ht="13.5">
      <c r="B72" s="16" t="s">
        <v>60</v>
      </c>
      <c r="C72" s="13">
        <v>700</v>
      </c>
      <c r="D72" s="33">
        <v>341.3</v>
      </c>
      <c r="E72" s="19"/>
    </row>
    <row r="73" spans="2:5" ht="13.5">
      <c r="B73" s="16" t="s">
        <v>61</v>
      </c>
      <c r="C73" s="13"/>
      <c r="D73" s="32"/>
      <c r="E73" s="15"/>
    </row>
    <row r="74" spans="2:5" ht="13.5">
      <c r="B74" s="16" t="s">
        <v>62</v>
      </c>
      <c r="C74" s="13">
        <v>800</v>
      </c>
      <c r="D74" s="32"/>
      <c r="E74" s="15"/>
    </row>
    <row r="75" spans="2:5" ht="13.5">
      <c r="B75" s="16" t="s">
        <v>63</v>
      </c>
      <c r="C75" s="13">
        <v>900</v>
      </c>
      <c r="D75" s="32"/>
      <c r="E75" s="15"/>
    </row>
    <row r="76" spans="2:6" ht="13.5">
      <c r="B76" s="16" t="s">
        <v>64</v>
      </c>
      <c r="C76" s="13">
        <v>1000</v>
      </c>
      <c r="D76" s="33">
        <f>D79+D80+D81+D78</f>
        <v>344.99999999999994</v>
      </c>
      <c r="E76" s="19">
        <f>E79+E80+E81+E78</f>
        <v>0</v>
      </c>
      <c r="F76" s="21"/>
    </row>
    <row r="77" spans="2:6" ht="13.5">
      <c r="B77" s="16" t="s">
        <v>65</v>
      </c>
      <c r="C77" s="13"/>
      <c r="D77" s="32"/>
      <c r="E77" s="15"/>
      <c r="F77" s="21"/>
    </row>
    <row r="78" spans="2:6" ht="13.5">
      <c r="B78" s="16" t="s">
        <v>88</v>
      </c>
      <c r="C78" s="13">
        <v>1010</v>
      </c>
      <c r="D78" s="32">
        <v>39.9</v>
      </c>
      <c r="E78" s="15"/>
      <c r="F78" s="21"/>
    </row>
    <row r="79" spans="2:5" ht="13.5">
      <c r="B79" s="16" t="s">
        <v>66</v>
      </c>
      <c r="C79" s="13">
        <v>1020</v>
      </c>
      <c r="D79" s="32"/>
      <c r="E79" s="15"/>
    </row>
    <row r="80" spans="2:5" ht="13.5">
      <c r="B80" s="16" t="s">
        <v>81</v>
      </c>
      <c r="C80" s="13">
        <v>1030</v>
      </c>
      <c r="D80" s="32">
        <v>2.4</v>
      </c>
      <c r="E80" s="15"/>
    </row>
    <row r="81" spans="2:5" ht="13.5">
      <c r="B81" s="16" t="s">
        <v>67</v>
      </c>
      <c r="C81" s="13">
        <v>1040</v>
      </c>
      <c r="D81" s="32">
        <v>302.7</v>
      </c>
      <c r="E81" s="15"/>
    </row>
    <row r="82" spans="2:5" ht="13.5">
      <c r="B82" s="16" t="s">
        <v>68</v>
      </c>
      <c r="C82" s="13">
        <v>1100</v>
      </c>
      <c r="D82" s="33">
        <v>427.4</v>
      </c>
      <c r="E82" s="19"/>
    </row>
    <row r="83" spans="2:5" ht="13.5">
      <c r="B83" s="16" t="s">
        <v>69</v>
      </c>
      <c r="C83" s="13"/>
      <c r="D83" s="32"/>
      <c r="E83" s="15"/>
    </row>
    <row r="84" spans="2:5" ht="13.5">
      <c r="B84" s="16" t="s">
        <v>70</v>
      </c>
      <c r="C84" s="13">
        <v>1200</v>
      </c>
      <c r="D84" s="33">
        <f>D27+D41+D72+D76+D82</f>
        <v>3747.1</v>
      </c>
      <c r="E84" s="19">
        <f>E27+E41+E72+E76+E82</f>
        <v>0</v>
      </c>
    </row>
    <row r="85" spans="2:5" ht="13.5">
      <c r="B85" s="16" t="s">
        <v>71</v>
      </c>
      <c r="C85" s="13">
        <v>1300</v>
      </c>
      <c r="D85" s="32"/>
      <c r="E85" s="15"/>
    </row>
    <row r="86" spans="2:5" ht="13.5">
      <c r="B86" s="16" t="s">
        <v>72</v>
      </c>
      <c r="C86" s="13"/>
      <c r="D86" s="32"/>
      <c r="E86" s="15"/>
    </row>
    <row r="87" spans="2:5" ht="13.5">
      <c r="B87" s="16" t="s">
        <v>73</v>
      </c>
      <c r="C87" s="13">
        <v>1400</v>
      </c>
      <c r="D87" s="33">
        <f>D84+D85</f>
        <v>3747.1</v>
      </c>
      <c r="E87" s="19">
        <f>E84+E85</f>
        <v>0</v>
      </c>
    </row>
    <row r="88" spans="2:5" ht="13.5">
      <c r="B88" s="16" t="s">
        <v>74</v>
      </c>
      <c r="C88" s="13"/>
      <c r="D88" s="32"/>
      <c r="E88" s="15"/>
    </row>
    <row r="89" spans="2:5" ht="13.5">
      <c r="B89" s="16" t="s">
        <v>75</v>
      </c>
      <c r="C89" s="13">
        <v>1500</v>
      </c>
      <c r="D89" s="34">
        <f>D87/D15</f>
        <v>18.62375745526839</v>
      </c>
      <c r="E89" s="23" t="e">
        <f>E87/E15</f>
        <v>#DIV/0!</v>
      </c>
    </row>
    <row r="90" spans="2:5" ht="13.5">
      <c r="B90" s="16" t="s">
        <v>76</v>
      </c>
      <c r="C90" s="13">
        <v>1600</v>
      </c>
      <c r="D90" s="33">
        <v>3686.1</v>
      </c>
      <c r="E90" s="19"/>
    </row>
    <row r="91" spans="2:5" ht="13.5">
      <c r="B91" s="16" t="s">
        <v>77</v>
      </c>
      <c r="C91" s="13">
        <v>1610</v>
      </c>
      <c r="D91" s="32">
        <v>3148.8</v>
      </c>
      <c r="E91" s="15"/>
    </row>
    <row r="92" spans="2:5" ht="13.5">
      <c r="B92" s="16" t="s">
        <v>78</v>
      </c>
      <c r="C92" s="13">
        <v>1700</v>
      </c>
      <c r="D92" s="32">
        <v>18.39</v>
      </c>
      <c r="E92" s="15">
        <v>18.39</v>
      </c>
    </row>
    <row r="93" spans="2:5" ht="13.5">
      <c r="B93" s="24" t="s">
        <v>79</v>
      </c>
      <c r="C93" s="25">
        <v>1800</v>
      </c>
      <c r="D93" s="35">
        <v>18.39</v>
      </c>
      <c r="E93" s="26">
        <v>18.39</v>
      </c>
    </row>
    <row r="94" spans="2:5" ht="13.5">
      <c r="B94" s="27"/>
      <c r="C94" s="28"/>
      <c r="D94" s="29"/>
      <c r="E94" s="29"/>
    </row>
    <row r="95" spans="2:5" ht="13.5">
      <c r="B95" s="27"/>
      <c r="C95" s="28"/>
      <c r="D95" s="29"/>
      <c r="E95" s="29"/>
    </row>
    <row r="96" spans="2:5" ht="13.5">
      <c r="B96" s="1"/>
      <c r="D96" s="30"/>
      <c r="E96" s="30"/>
    </row>
    <row r="97" spans="2:4" ht="12.75">
      <c r="B97" s="38" t="s">
        <v>87</v>
      </c>
      <c r="C97" s="38"/>
      <c r="D97" s="38"/>
    </row>
    <row r="98" ht="13.5">
      <c r="B98" s="1"/>
    </row>
    <row r="99" spans="2:4" ht="12.75">
      <c r="B99" s="38" t="s">
        <v>80</v>
      </c>
      <c r="C99" s="38"/>
      <c r="D99" s="38"/>
    </row>
    <row r="100" ht="13.5">
      <c r="B100" s="1"/>
    </row>
    <row r="101" ht="13.5">
      <c r="B101" s="1"/>
    </row>
    <row r="102" ht="15.75">
      <c r="B102" s="31"/>
    </row>
  </sheetData>
  <sheetProtection/>
  <mergeCells count="10">
    <mergeCell ref="B1:D1"/>
    <mergeCell ref="B2:D2"/>
    <mergeCell ref="B3:D3"/>
    <mergeCell ref="B4:D4"/>
    <mergeCell ref="B97:D97"/>
    <mergeCell ref="B99:D99"/>
    <mergeCell ref="B5:D5"/>
    <mergeCell ref="B7:D7"/>
    <mergeCell ref="B8:D8"/>
    <mergeCell ref="B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2"/>
  <sheetViews>
    <sheetView workbookViewId="0" topLeftCell="A63">
      <selection activeCell="E90" sqref="E90:E91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125" style="0" customWidth="1"/>
  </cols>
  <sheetData>
    <row r="1" spans="2:4" ht="12.75">
      <c r="B1" s="41" t="s">
        <v>0</v>
      </c>
      <c r="C1" s="41"/>
      <c r="D1" s="41"/>
    </row>
    <row r="2" spans="2:4" ht="12.75">
      <c r="B2" s="41" t="s">
        <v>1</v>
      </c>
      <c r="C2" s="41"/>
      <c r="D2" s="41"/>
    </row>
    <row r="3" spans="2:4" ht="12.75">
      <c r="B3" s="41" t="s">
        <v>2</v>
      </c>
      <c r="C3" s="41"/>
      <c r="D3" s="41"/>
    </row>
    <row r="4" spans="2:4" ht="12.75">
      <c r="B4" s="39" t="s">
        <v>83</v>
      </c>
      <c r="C4" s="39"/>
      <c r="D4" s="39"/>
    </row>
    <row r="5" spans="2:4" ht="12.75">
      <c r="B5" s="39" t="s">
        <v>82</v>
      </c>
      <c r="C5" s="39"/>
      <c r="D5" s="39"/>
    </row>
    <row r="6" ht="13.5">
      <c r="B6" s="1"/>
    </row>
    <row r="7" spans="2:4" ht="12.75">
      <c r="B7" s="40" t="s">
        <v>3</v>
      </c>
      <c r="C7" s="40"/>
      <c r="D7" s="40"/>
    </row>
    <row r="8" spans="2:4" ht="12.75">
      <c r="B8" s="40" t="s">
        <v>4</v>
      </c>
      <c r="C8" s="40"/>
      <c r="D8" s="40"/>
    </row>
    <row r="9" spans="2:4" ht="12.75">
      <c r="B9" s="40" t="s">
        <v>90</v>
      </c>
      <c r="C9" s="40"/>
      <c r="D9" s="40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5" ht="13.5">
      <c r="B15" s="16" t="s">
        <v>11</v>
      </c>
      <c r="C15" s="13">
        <v>100</v>
      </c>
      <c r="D15" s="32">
        <v>287.1</v>
      </c>
      <c r="E15" s="15"/>
    </row>
    <row r="16" spans="2:5" ht="13.5">
      <c r="B16" s="16" t="s">
        <v>12</v>
      </c>
      <c r="C16" s="13"/>
      <c r="D16" s="32"/>
      <c r="E16" s="15"/>
    </row>
    <row r="17" spans="2:5" ht="13.5">
      <c r="B17" s="17" t="s">
        <v>13</v>
      </c>
      <c r="C17" s="13">
        <v>110</v>
      </c>
      <c r="D17" s="32">
        <v>249</v>
      </c>
      <c r="E17" s="15"/>
    </row>
    <row r="18" spans="2:5" ht="13.5">
      <c r="B18" s="17" t="s">
        <v>14</v>
      </c>
      <c r="C18" s="13">
        <v>120</v>
      </c>
      <c r="D18" s="32">
        <v>38.1</v>
      </c>
      <c r="E18" s="15"/>
    </row>
    <row r="19" spans="2:5" ht="27">
      <c r="B19" s="18" t="s">
        <v>15</v>
      </c>
      <c r="C19" s="13">
        <v>200</v>
      </c>
      <c r="D19" s="32">
        <v>226.6</v>
      </c>
      <c r="E19" s="15"/>
    </row>
    <row r="20" spans="2:5" ht="13.5">
      <c r="B20" s="16" t="s">
        <v>16</v>
      </c>
      <c r="C20" s="13"/>
      <c r="D20" s="32"/>
      <c r="E20" s="15"/>
    </row>
    <row r="21" spans="2:5" ht="13.5">
      <c r="B21" s="16" t="s">
        <v>17</v>
      </c>
      <c r="C21" s="13">
        <v>210</v>
      </c>
      <c r="D21" s="32">
        <v>226.6</v>
      </c>
      <c r="E21" s="15"/>
    </row>
    <row r="22" spans="2:5" ht="13.5">
      <c r="B22" s="16" t="s">
        <v>18</v>
      </c>
      <c r="C22" s="13"/>
      <c r="D22" s="32"/>
      <c r="E22" s="15"/>
    </row>
    <row r="23" spans="2:5" ht="13.5">
      <c r="B23" s="16" t="s">
        <v>19</v>
      </c>
      <c r="C23" s="13">
        <v>300</v>
      </c>
      <c r="D23" s="32"/>
      <c r="E23" s="15"/>
    </row>
    <row r="24" spans="2:5" ht="13.5">
      <c r="B24" s="12" t="s">
        <v>20</v>
      </c>
      <c r="C24" s="13"/>
      <c r="D24" s="32"/>
      <c r="E24" s="15"/>
    </row>
    <row r="25" spans="2:5" ht="13.5">
      <c r="B25" s="12" t="s">
        <v>21</v>
      </c>
      <c r="C25" s="13"/>
      <c r="D25" s="32"/>
      <c r="E25" s="15"/>
    </row>
    <row r="26" spans="2:5" ht="13.5">
      <c r="B26" s="12" t="s">
        <v>22</v>
      </c>
      <c r="C26" s="13"/>
      <c r="D26" s="32"/>
      <c r="E26" s="15"/>
    </row>
    <row r="27" spans="2:5" ht="13.5">
      <c r="B27" s="16" t="s">
        <v>23</v>
      </c>
      <c r="C27" s="13">
        <v>400</v>
      </c>
      <c r="D27" s="33">
        <f>D29+D30+D33+D37+D38+D39</f>
        <v>2279.1</v>
      </c>
      <c r="E27" s="19">
        <f>E29+E30+E33+E37+E38+E39</f>
        <v>0</v>
      </c>
    </row>
    <row r="28" spans="2:5" ht="13.5">
      <c r="B28" s="16" t="s">
        <v>24</v>
      </c>
      <c r="C28" s="13"/>
      <c r="D28" s="32"/>
      <c r="E28" s="15"/>
    </row>
    <row r="29" spans="2:5" ht="13.5">
      <c r="B29" s="16" t="s">
        <v>25</v>
      </c>
      <c r="C29" s="13">
        <v>410</v>
      </c>
      <c r="D29" s="32">
        <v>440</v>
      </c>
      <c r="E29" s="15"/>
    </row>
    <row r="30" spans="2:5" ht="13.5">
      <c r="B30" s="16" t="s">
        <v>26</v>
      </c>
      <c r="C30" s="13">
        <v>420</v>
      </c>
      <c r="D30" s="32">
        <v>17.9</v>
      </c>
      <c r="E30" s="15"/>
    </row>
    <row r="31" spans="2:5" ht="13.5">
      <c r="B31" s="16" t="s">
        <v>27</v>
      </c>
      <c r="C31" s="13"/>
      <c r="D31" s="32"/>
      <c r="E31" s="15"/>
    </row>
    <row r="32" spans="2:5" ht="13.5">
      <c r="B32" s="16" t="s">
        <v>28</v>
      </c>
      <c r="C32" s="13"/>
      <c r="D32" s="32"/>
      <c r="E32" s="15"/>
    </row>
    <row r="33" spans="2:5" ht="13.5">
      <c r="B33" s="16" t="s">
        <v>29</v>
      </c>
      <c r="C33" s="13">
        <v>430</v>
      </c>
      <c r="D33" s="32">
        <v>1177.2</v>
      </c>
      <c r="E33" s="15"/>
    </row>
    <row r="34" spans="2:5" ht="13.5">
      <c r="B34" s="16" t="s">
        <v>30</v>
      </c>
      <c r="C34" s="13"/>
      <c r="D34" s="32"/>
      <c r="E34" s="15"/>
    </row>
    <row r="35" spans="2:5" ht="13.5">
      <c r="B35" s="16" t="s">
        <v>31</v>
      </c>
      <c r="C35" s="13"/>
      <c r="D35" s="32"/>
      <c r="E35" s="15"/>
    </row>
    <row r="36" spans="2:5" ht="13.5">
      <c r="B36" s="16" t="s">
        <v>32</v>
      </c>
      <c r="C36" s="13">
        <v>431</v>
      </c>
      <c r="D36" s="32"/>
      <c r="E36" s="15"/>
    </row>
    <row r="37" spans="2:5" ht="13.5">
      <c r="B37" s="16" t="s">
        <v>33</v>
      </c>
      <c r="C37" s="13">
        <v>440</v>
      </c>
      <c r="D37" s="32">
        <v>332.1</v>
      </c>
      <c r="E37" s="15"/>
    </row>
    <row r="38" spans="2:5" ht="13.5">
      <c r="B38" s="16" t="s">
        <v>34</v>
      </c>
      <c r="C38" s="13">
        <v>450</v>
      </c>
      <c r="D38" s="32">
        <v>111</v>
      </c>
      <c r="E38" s="15"/>
    </row>
    <row r="39" spans="2:5" ht="13.5">
      <c r="B39" s="16" t="s">
        <v>35</v>
      </c>
      <c r="C39" s="13">
        <v>460</v>
      </c>
      <c r="D39" s="32">
        <v>200.9</v>
      </c>
      <c r="E39" s="15"/>
    </row>
    <row r="40" spans="2:5" ht="13.5">
      <c r="B40" s="16" t="s">
        <v>36</v>
      </c>
      <c r="C40" s="13">
        <v>461</v>
      </c>
      <c r="D40" s="32">
        <v>110.4</v>
      </c>
      <c r="E40" s="15"/>
    </row>
    <row r="41" spans="2:5" ht="13.5">
      <c r="B41" s="16" t="s">
        <v>37</v>
      </c>
      <c r="C41" s="13">
        <v>500</v>
      </c>
      <c r="D41" s="33">
        <f>D43+D44+D45+D48+D53+D54+D55</f>
        <v>1562.9</v>
      </c>
      <c r="E41" s="19">
        <f>E43+E44+E45+E48+E53+E54+E55</f>
        <v>0</v>
      </c>
    </row>
    <row r="42" spans="2:5" ht="13.5">
      <c r="B42" s="16" t="s">
        <v>16</v>
      </c>
      <c r="C42" s="13"/>
      <c r="D42" s="32"/>
      <c r="E42" s="15"/>
    </row>
    <row r="43" spans="2:6" ht="13.5">
      <c r="B43" s="16" t="s">
        <v>38</v>
      </c>
      <c r="C43" s="13">
        <v>510</v>
      </c>
      <c r="D43" s="32">
        <v>364.2</v>
      </c>
      <c r="E43" s="15"/>
      <c r="F43" s="20"/>
    </row>
    <row r="44" spans="2:5" ht="13.5">
      <c r="B44" s="16" t="s">
        <v>39</v>
      </c>
      <c r="C44" s="13">
        <v>520</v>
      </c>
      <c r="D44" s="32">
        <v>29.8</v>
      </c>
      <c r="E44" s="15"/>
    </row>
    <row r="45" spans="2:5" ht="13.5">
      <c r="B45" s="16" t="s">
        <v>26</v>
      </c>
      <c r="C45" s="13">
        <v>530</v>
      </c>
      <c r="D45" s="32">
        <v>5.4</v>
      </c>
      <c r="E45" s="15"/>
    </row>
    <row r="46" spans="2:5" ht="13.5">
      <c r="B46" s="16" t="s">
        <v>27</v>
      </c>
      <c r="C46" s="13"/>
      <c r="D46" s="32"/>
      <c r="E46" s="15"/>
    </row>
    <row r="47" spans="2:5" ht="13.5">
      <c r="B47" s="16" t="s">
        <v>40</v>
      </c>
      <c r="C47" s="13"/>
      <c r="D47" s="32"/>
      <c r="E47" s="15"/>
    </row>
    <row r="48" spans="2:5" ht="13.5">
      <c r="B48" s="16" t="s">
        <v>41</v>
      </c>
      <c r="C48" s="13">
        <v>540</v>
      </c>
      <c r="D48" s="32">
        <v>0.5</v>
      </c>
      <c r="E48" s="15"/>
    </row>
    <row r="49" spans="2:5" ht="13.5">
      <c r="B49" s="16" t="s">
        <v>42</v>
      </c>
      <c r="C49" s="13"/>
      <c r="D49" s="32"/>
      <c r="E49" s="15"/>
    </row>
    <row r="50" spans="2:5" ht="13.5">
      <c r="B50" s="16" t="s">
        <v>43</v>
      </c>
      <c r="C50" s="13"/>
      <c r="D50" s="32"/>
      <c r="E50" s="15"/>
    </row>
    <row r="51" spans="2:5" ht="13.5">
      <c r="B51" s="16" t="s">
        <v>44</v>
      </c>
      <c r="C51" s="13"/>
      <c r="D51" s="32"/>
      <c r="E51" s="15"/>
    </row>
    <row r="52" spans="2:5" ht="13.5">
      <c r="B52" s="16" t="s">
        <v>45</v>
      </c>
      <c r="C52" s="13">
        <v>541</v>
      </c>
      <c r="D52" s="32"/>
      <c r="E52" s="15"/>
    </row>
    <row r="53" spans="2:5" ht="13.5">
      <c r="B53" s="16" t="s">
        <v>33</v>
      </c>
      <c r="C53" s="13">
        <v>550</v>
      </c>
      <c r="D53" s="32">
        <v>557.7</v>
      </c>
      <c r="E53" s="15"/>
    </row>
    <row r="54" spans="2:5" ht="13.5">
      <c r="B54" s="16" t="s">
        <v>46</v>
      </c>
      <c r="C54" s="13">
        <v>560</v>
      </c>
      <c r="D54" s="32">
        <v>180.7</v>
      </c>
      <c r="E54" s="15"/>
    </row>
    <row r="55" spans="2:5" ht="13.5">
      <c r="B55" s="16" t="s">
        <v>35</v>
      </c>
      <c r="C55" s="13">
        <v>570</v>
      </c>
      <c r="D55" s="32">
        <v>424.6</v>
      </c>
      <c r="E55" s="15"/>
    </row>
    <row r="56" spans="2:5" ht="13.5">
      <c r="B56" s="16" t="s">
        <v>36</v>
      </c>
      <c r="C56" s="13">
        <v>571</v>
      </c>
      <c r="D56" s="32">
        <v>279.1</v>
      </c>
      <c r="E56" s="15"/>
    </row>
    <row r="57" spans="2:5" ht="13.5">
      <c r="B57" s="16" t="s">
        <v>47</v>
      </c>
      <c r="C57" s="13"/>
      <c r="D57" s="32"/>
      <c r="E57" s="15"/>
    </row>
    <row r="58" spans="2:5" ht="13.5">
      <c r="B58" s="16" t="s">
        <v>48</v>
      </c>
      <c r="C58" s="13">
        <v>600</v>
      </c>
      <c r="D58" s="37">
        <f>D64</f>
        <v>0</v>
      </c>
      <c r="E58" s="36">
        <f>E64</f>
        <v>0</v>
      </c>
    </row>
    <row r="59" spans="2:5" ht="13.5">
      <c r="B59" s="16" t="s">
        <v>30</v>
      </c>
      <c r="C59" s="13"/>
      <c r="D59" s="32"/>
      <c r="E59" s="15"/>
    </row>
    <row r="60" spans="2:5" ht="13.5">
      <c r="B60" s="16" t="s">
        <v>49</v>
      </c>
      <c r="C60" s="13">
        <v>610</v>
      </c>
      <c r="D60" s="32"/>
      <c r="E60" s="15"/>
    </row>
    <row r="61" spans="2:5" ht="13.5">
      <c r="B61" s="16" t="s">
        <v>50</v>
      </c>
      <c r="C61" s="13">
        <v>620</v>
      </c>
      <c r="D61" s="32"/>
      <c r="E61" s="15"/>
    </row>
    <row r="62" spans="2:5" ht="13.5">
      <c r="B62" s="16" t="s">
        <v>51</v>
      </c>
      <c r="C62" s="13"/>
      <c r="D62" s="32"/>
      <c r="E62" s="15"/>
    </row>
    <row r="63" spans="2:5" ht="13.5">
      <c r="B63" s="16" t="s">
        <v>52</v>
      </c>
      <c r="C63" s="13"/>
      <c r="D63" s="32"/>
      <c r="E63" s="15"/>
    </row>
    <row r="64" spans="2:5" ht="13.5">
      <c r="B64" s="16" t="s">
        <v>53</v>
      </c>
      <c r="C64" s="13">
        <v>630</v>
      </c>
      <c r="D64" s="32"/>
      <c r="E64" s="15"/>
    </row>
    <row r="65" spans="2:5" ht="13.5">
      <c r="B65" s="16" t="s">
        <v>54</v>
      </c>
      <c r="C65" s="13"/>
      <c r="D65" s="32"/>
      <c r="E65" s="15"/>
    </row>
    <row r="66" spans="2:5" ht="13.5">
      <c r="B66" s="16" t="s">
        <v>31</v>
      </c>
      <c r="C66" s="13"/>
      <c r="D66" s="32"/>
      <c r="E66" s="15"/>
    </row>
    <row r="67" spans="2:5" ht="13.5">
      <c r="B67" s="16" t="s">
        <v>55</v>
      </c>
      <c r="C67" s="13">
        <v>631</v>
      </c>
      <c r="D67" s="32"/>
      <c r="E67" s="15"/>
    </row>
    <row r="68" spans="2:5" ht="13.5">
      <c r="B68" s="16" t="s">
        <v>56</v>
      </c>
      <c r="C68" s="13">
        <v>640</v>
      </c>
      <c r="D68" s="32"/>
      <c r="E68" s="15"/>
    </row>
    <row r="69" spans="2:5" ht="13.5">
      <c r="B69" s="16" t="s">
        <v>57</v>
      </c>
      <c r="C69" s="13">
        <v>650</v>
      </c>
      <c r="D69" s="32"/>
      <c r="E69" s="15"/>
    </row>
    <row r="70" spans="2:5" ht="13.5">
      <c r="B70" s="16" t="s">
        <v>58</v>
      </c>
      <c r="C70" s="13">
        <v>660</v>
      </c>
      <c r="D70" s="32"/>
      <c r="E70" s="15"/>
    </row>
    <row r="71" spans="2:5" ht="13.5">
      <c r="B71" s="16" t="s">
        <v>59</v>
      </c>
      <c r="C71" s="13"/>
      <c r="D71" s="32"/>
      <c r="E71" s="15"/>
    </row>
    <row r="72" spans="2:5" ht="13.5">
      <c r="B72" s="16" t="s">
        <v>60</v>
      </c>
      <c r="C72" s="13">
        <v>700</v>
      </c>
      <c r="D72" s="33">
        <v>500.5</v>
      </c>
      <c r="E72" s="19"/>
    </row>
    <row r="73" spans="2:5" ht="13.5">
      <c r="B73" s="16" t="s">
        <v>61</v>
      </c>
      <c r="C73" s="13"/>
      <c r="D73" s="32"/>
      <c r="E73" s="15"/>
    </row>
    <row r="74" spans="2:5" ht="13.5">
      <c r="B74" s="16" t="s">
        <v>62</v>
      </c>
      <c r="C74" s="13">
        <v>800</v>
      </c>
      <c r="D74" s="32"/>
      <c r="E74" s="15"/>
    </row>
    <row r="75" spans="2:5" ht="13.5">
      <c r="B75" s="16" t="s">
        <v>63</v>
      </c>
      <c r="C75" s="13">
        <v>900</v>
      </c>
      <c r="D75" s="32"/>
      <c r="E75" s="15"/>
    </row>
    <row r="76" spans="2:6" ht="13.5">
      <c r="B76" s="16" t="s">
        <v>64</v>
      </c>
      <c r="C76" s="13">
        <v>1000</v>
      </c>
      <c r="D76" s="33">
        <f>D78+D79+D80+D81</f>
        <v>503.9</v>
      </c>
      <c r="E76" s="19">
        <f>E78+E79+E80+E81</f>
        <v>0</v>
      </c>
      <c r="F76" s="21"/>
    </row>
    <row r="77" spans="2:6" ht="13.5">
      <c r="B77" s="16" t="s">
        <v>65</v>
      </c>
      <c r="C77" s="13"/>
      <c r="D77" s="32"/>
      <c r="E77" s="15"/>
      <c r="F77" s="21"/>
    </row>
    <row r="78" spans="2:6" ht="13.5">
      <c r="B78" s="16" t="s">
        <v>88</v>
      </c>
      <c r="C78" s="13"/>
      <c r="D78" s="32">
        <v>59.8</v>
      </c>
      <c r="E78" s="15"/>
      <c r="F78" s="21"/>
    </row>
    <row r="79" spans="2:5" ht="13.5">
      <c r="B79" s="16" t="s">
        <v>66</v>
      </c>
      <c r="C79" s="13">
        <v>1010</v>
      </c>
      <c r="D79" s="32"/>
      <c r="E79" s="15"/>
    </row>
    <row r="80" spans="2:5" ht="13.5">
      <c r="B80" s="16" t="s">
        <v>81</v>
      </c>
      <c r="C80" s="13">
        <v>1020</v>
      </c>
      <c r="D80" s="32">
        <v>3.4</v>
      </c>
      <c r="E80" s="15"/>
    </row>
    <row r="81" spans="2:5" ht="13.5">
      <c r="B81" s="16" t="s">
        <v>67</v>
      </c>
      <c r="C81" s="13">
        <v>1030</v>
      </c>
      <c r="D81" s="32">
        <v>440.7</v>
      </c>
      <c r="E81" s="15"/>
    </row>
    <row r="82" spans="2:5" ht="13.5">
      <c r="B82" s="16" t="s">
        <v>68</v>
      </c>
      <c r="C82" s="13">
        <v>1100</v>
      </c>
      <c r="D82" s="33">
        <v>620.5</v>
      </c>
      <c r="E82" s="19"/>
    </row>
    <row r="83" spans="2:5" ht="13.5">
      <c r="B83" s="16" t="s">
        <v>69</v>
      </c>
      <c r="C83" s="13"/>
      <c r="D83" s="32"/>
      <c r="E83" s="15"/>
    </row>
    <row r="84" spans="2:5" ht="13.5">
      <c r="B84" s="16" t="s">
        <v>70</v>
      </c>
      <c r="C84" s="13">
        <v>1200</v>
      </c>
      <c r="D84" s="33">
        <f>D27+D41+D58+D72+D76+D82</f>
        <v>5466.9</v>
      </c>
      <c r="E84" s="19">
        <f>E27+E41+E58+E72+E76+E82</f>
        <v>0</v>
      </c>
    </row>
    <row r="85" spans="2:5" ht="13.5">
      <c r="B85" s="16" t="s">
        <v>71</v>
      </c>
      <c r="C85" s="13">
        <v>1300</v>
      </c>
      <c r="D85" s="32"/>
      <c r="E85" s="15"/>
    </row>
    <row r="86" spans="2:5" ht="13.5">
      <c r="B86" s="16" t="s">
        <v>72</v>
      </c>
      <c r="C86" s="13"/>
      <c r="D86" s="32"/>
      <c r="E86" s="15"/>
    </row>
    <row r="87" spans="2:5" ht="13.5">
      <c r="B87" s="16" t="s">
        <v>73</v>
      </c>
      <c r="C87" s="13">
        <v>1400</v>
      </c>
      <c r="D87" s="33">
        <f>D84+D85</f>
        <v>5466.9</v>
      </c>
      <c r="E87" s="19">
        <f>E84+E85</f>
        <v>0</v>
      </c>
    </row>
    <row r="88" spans="2:5" ht="13.5">
      <c r="B88" s="16" t="s">
        <v>74</v>
      </c>
      <c r="C88" s="13"/>
      <c r="D88" s="32"/>
      <c r="E88" s="15"/>
    </row>
    <row r="89" spans="2:5" ht="13.5">
      <c r="B89" s="16" t="s">
        <v>75</v>
      </c>
      <c r="C89" s="13">
        <v>1500</v>
      </c>
      <c r="D89" s="34">
        <f>D87/D15</f>
        <v>19.041797283176592</v>
      </c>
      <c r="E89" s="23" t="e">
        <f>E87/E15</f>
        <v>#DIV/0!</v>
      </c>
    </row>
    <row r="90" spans="2:5" ht="13.5">
      <c r="B90" s="16" t="s">
        <v>76</v>
      </c>
      <c r="C90" s="13">
        <v>1600</v>
      </c>
      <c r="D90" s="33">
        <v>5263.8</v>
      </c>
      <c r="E90" s="19"/>
    </row>
    <row r="91" spans="2:5" ht="13.5">
      <c r="B91" s="16" t="s">
        <v>77</v>
      </c>
      <c r="C91" s="13">
        <v>1610</v>
      </c>
      <c r="D91" s="32">
        <v>4579.7</v>
      </c>
      <c r="E91" s="15"/>
    </row>
    <row r="92" spans="2:5" ht="13.5">
      <c r="B92" s="16" t="s">
        <v>78</v>
      </c>
      <c r="C92" s="13">
        <v>1700</v>
      </c>
      <c r="D92" s="32">
        <v>18.39</v>
      </c>
      <c r="E92" s="15">
        <v>18.39</v>
      </c>
    </row>
    <row r="93" spans="2:5" ht="13.5">
      <c r="B93" s="24" t="s">
        <v>79</v>
      </c>
      <c r="C93" s="25">
        <v>1800</v>
      </c>
      <c r="D93" s="35">
        <v>18.39</v>
      </c>
      <c r="E93" s="26">
        <v>18.39</v>
      </c>
    </row>
    <row r="94" spans="2:5" ht="13.5">
      <c r="B94" s="27"/>
      <c r="C94" s="28"/>
      <c r="D94" s="29"/>
      <c r="E94" s="29"/>
    </row>
    <row r="95" spans="2:5" ht="13.5">
      <c r="B95" s="27"/>
      <c r="C95" s="28"/>
      <c r="D95" s="29"/>
      <c r="E95" s="29"/>
    </row>
    <row r="96" spans="2:5" ht="13.5">
      <c r="B96" s="1"/>
      <c r="D96" s="30"/>
      <c r="E96" s="30"/>
    </row>
    <row r="97" spans="2:4" ht="12.75">
      <c r="B97" s="38" t="s">
        <v>84</v>
      </c>
      <c r="C97" s="38"/>
      <c r="D97" s="38"/>
    </row>
    <row r="98" ht="13.5">
      <c r="B98" s="1"/>
    </row>
    <row r="99" spans="2:4" ht="12.75">
      <c r="B99" s="38" t="s">
        <v>80</v>
      </c>
      <c r="C99" s="38"/>
      <c r="D99" s="38"/>
    </row>
    <row r="100" ht="13.5">
      <c r="B100" s="1"/>
    </row>
    <row r="101" ht="13.5">
      <c r="B101" s="1"/>
    </row>
    <row r="102" ht="15.75">
      <c r="B102" s="31"/>
    </row>
  </sheetData>
  <sheetProtection/>
  <mergeCells count="10">
    <mergeCell ref="B1:D1"/>
    <mergeCell ref="B2:D2"/>
    <mergeCell ref="B3:D3"/>
    <mergeCell ref="B4:D4"/>
    <mergeCell ref="B97:D97"/>
    <mergeCell ref="B99:D99"/>
    <mergeCell ref="B5:D5"/>
    <mergeCell ref="B7:D7"/>
    <mergeCell ref="B8:D8"/>
    <mergeCell ref="B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2"/>
  <sheetViews>
    <sheetView workbookViewId="0" topLeftCell="A61">
      <selection activeCell="E90" sqref="E90:E91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875" style="0" customWidth="1"/>
  </cols>
  <sheetData>
    <row r="1" spans="2:4" ht="12.75">
      <c r="B1" s="41" t="s">
        <v>0</v>
      </c>
      <c r="C1" s="41"/>
      <c r="D1" s="41"/>
    </row>
    <row r="2" spans="2:4" ht="12.75">
      <c r="B2" s="41" t="s">
        <v>1</v>
      </c>
      <c r="C2" s="41"/>
      <c r="D2" s="41"/>
    </row>
    <row r="3" spans="2:4" ht="12.75">
      <c r="B3" s="41" t="s">
        <v>2</v>
      </c>
      <c r="C3" s="41"/>
      <c r="D3" s="41"/>
    </row>
    <row r="4" spans="2:4" ht="12.75">
      <c r="B4" s="39" t="s">
        <v>83</v>
      </c>
      <c r="C4" s="39"/>
      <c r="D4" s="39"/>
    </row>
    <row r="5" spans="2:4" ht="12.75">
      <c r="B5" s="39" t="s">
        <v>82</v>
      </c>
      <c r="C5" s="39"/>
      <c r="D5" s="39"/>
    </row>
    <row r="6" ht="13.5">
      <c r="B6" s="1"/>
    </row>
    <row r="7" spans="2:4" ht="12.75">
      <c r="B7" s="40" t="s">
        <v>3</v>
      </c>
      <c r="C7" s="40"/>
      <c r="D7" s="40"/>
    </row>
    <row r="8" spans="2:4" ht="12.75">
      <c r="B8" s="40" t="s">
        <v>4</v>
      </c>
      <c r="C8" s="40"/>
      <c r="D8" s="40"/>
    </row>
    <row r="9" spans="2:4" ht="12.75">
      <c r="B9" s="40" t="s">
        <v>89</v>
      </c>
      <c r="C9" s="40"/>
      <c r="D9" s="40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5" ht="13.5">
      <c r="B15" s="16" t="s">
        <v>11</v>
      </c>
      <c r="C15" s="13">
        <v>100</v>
      </c>
      <c r="D15" s="32">
        <v>391.6</v>
      </c>
      <c r="E15" s="15"/>
    </row>
    <row r="16" spans="2:5" ht="13.5">
      <c r="B16" s="16" t="s">
        <v>12</v>
      </c>
      <c r="C16" s="13"/>
      <c r="D16" s="32"/>
      <c r="E16" s="15"/>
    </row>
    <row r="17" spans="2:5" ht="13.5">
      <c r="B17" s="17" t="s">
        <v>13</v>
      </c>
      <c r="C17" s="13">
        <v>110</v>
      </c>
      <c r="D17" s="32">
        <v>333.2</v>
      </c>
      <c r="E17" s="15"/>
    </row>
    <row r="18" spans="2:5" ht="13.5">
      <c r="B18" s="17" t="s">
        <v>14</v>
      </c>
      <c r="C18" s="13">
        <v>120</v>
      </c>
      <c r="D18" s="32">
        <v>58.4</v>
      </c>
      <c r="E18" s="15"/>
    </row>
    <row r="19" spans="2:5" ht="27">
      <c r="B19" s="18" t="s">
        <v>15</v>
      </c>
      <c r="C19" s="13">
        <v>200</v>
      </c>
      <c r="D19" s="32">
        <v>298.2</v>
      </c>
      <c r="E19" s="15"/>
    </row>
    <row r="20" spans="2:5" ht="13.5">
      <c r="B20" s="16" t="s">
        <v>16</v>
      </c>
      <c r="C20" s="13"/>
      <c r="D20" s="32"/>
      <c r="E20" s="15"/>
    </row>
    <row r="21" spans="2:5" ht="13.5">
      <c r="B21" s="16" t="s">
        <v>17</v>
      </c>
      <c r="C21" s="13">
        <v>210</v>
      </c>
      <c r="D21" s="32">
        <v>298.2</v>
      </c>
      <c r="E21" s="15"/>
    </row>
    <row r="22" spans="2:5" ht="13.5">
      <c r="B22" s="16" t="s">
        <v>18</v>
      </c>
      <c r="C22" s="13"/>
      <c r="D22" s="32"/>
      <c r="E22" s="15"/>
    </row>
    <row r="23" spans="2:5" ht="13.5">
      <c r="B23" s="16" t="s">
        <v>19</v>
      </c>
      <c r="C23" s="13">
        <v>300</v>
      </c>
      <c r="D23" s="32"/>
      <c r="E23" s="15"/>
    </row>
    <row r="24" spans="2:5" ht="13.5">
      <c r="B24" s="12" t="s">
        <v>20</v>
      </c>
      <c r="C24" s="13"/>
      <c r="D24" s="32"/>
      <c r="E24" s="15"/>
    </row>
    <row r="25" spans="2:5" ht="13.5">
      <c r="B25" s="12" t="s">
        <v>21</v>
      </c>
      <c r="C25" s="13"/>
      <c r="D25" s="32"/>
      <c r="E25" s="15"/>
    </row>
    <row r="26" spans="2:5" ht="13.5">
      <c r="B26" s="12" t="s">
        <v>22</v>
      </c>
      <c r="C26" s="13"/>
      <c r="D26" s="32"/>
      <c r="E26" s="15"/>
    </row>
    <row r="27" spans="2:5" ht="13.5">
      <c r="B27" s="16" t="s">
        <v>23</v>
      </c>
      <c r="C27" s="13">
        <v>400</v>
      </c>
      <c r="D27" s="33">
        <f>D29+D30+D33+D37+D38+D39</f>
        <v>3011.2000000000003</v>
      </c>
      <c r="E27" s="19">
        <f>E29+E30+E33+E37+E38+E39</f>
        <v>0</v>
      </c>
    </row>
    <row r="28" spans="2:5" ht="13.5">
      <c r="B28" s="16" t="s">
        <v>24</v>
      </c>
      <c r="C28" s="13"/>
      <c r="D28" s="32"/>
      <c r="E28" s="15"/>
    </row>
    <row r="29" spans="2:5" ht="13.5">
      <c r="B29" s="16" t="s">
        <v>25</v>
      </c>
      <c r="C29" s="13">
        <v>410</v>
      </c>
      <c r="D29" s="32">
        <v>573.3</v>
      </c>
      <c r="E29" s="15"/>
    </row>
    <row r="30" spans="2:5" ht="13.5">
      <c r="B30" s="16" t="s">
        <v>26</v>
      </c>
      <c r="C30" s="13">
        <v>420</v>
      </c>
      <c r="D30" s="32">
        <v>24.6</v>
      </c>
      <c r="E30" s="15"/>
    </row>
    <row r="31" spans="2:5" ht="13.5">
      <c r="B31" s="16" t="s">
        <v>27</v>
      </c>
      <c r="C31" s="13"/>
      <c r="D31" s="32"/>
      <c r="E31" s="15"/>
    </row>
    <row r="32" spans="2:5" ht="13.5">
      <c r="B32" s="16" t="s">
        <v>28</v>
      </c>
      <c r="C32" s="13"/>
      <c r="D32" s="32"/>
      <c r="E32" s="15"/>
    </row>
    <row r="33" spans="2:5" ht="13.5">
      <c r="B33" s="16" t="s">
        <v>29</v>
      </c>
      <c r="C33" s="13">
        <v>430</v>
      </c>
      <c r="D33" s="32">
        <v>1667.1</v>
      </c>
      <c r="E33" s="15"/>
    </row>
    <row r="34" spans="2:5" ht="13.5">
      <c r="B34" s="16" t="s">
        <v>30</v>
      </c>
      <c r="C34" s="13"/>
      <c r="D34" s="32"/>
      <c r="E34" s="15"/>
    </row>
    <row r="35" spans="2:5" ht="13.5">
      <c r="B35" s="16" t="s">
        <v>31</v>
      </c>
      <c r="C35" s="13"/>
      <c r="D35" s="32"/>
      <c r="E35" s="15"/>
    </row>
    <row r="36" spans="2:5" ht="13.5">
      <c r="B36" s="16" t="s">
        <v>32</v>
      </c>
      <c r="C36" s="13">
        <v>431</v>
      </c>
      <c r="D36" s="32">
        <v>28.9</v>
      </c>
      <c r="E36" s="15"/>
    </row>
    <row r="37" spans="2:5" ht="13.5">
      <c r="B37" s="16" t="s">
        <v>33</v>
      </c>
      <c r="C37" s="13">
        <v>440</v>
      </c>
      <c r="D37" s="32">
        <v>367.9</v>
      </c>
      <c r="E37" s="15"/>
    </row>
    <row r="38" spans="2:5" ht="13.5">
      <c r="B38" s="16" t="s">
        <v>34</v>
      </c>
      <c r="C38" s="13">
        <v>450</v>
      </c>
      <c r="D38" s="32">
        <v>123.3</v>
      </c>
      <c r="E38" s="15"/>
    </row>
    <row r="39" spans="2:5" ht="13.5">
      <c r="B39" s="16" t="s">
        <v>35</v>
      </c>
      <c r="C39" s="13">
        <v>460</v>
      </c>
      <c r="D39" s="32">
        <v>255</v>
      </c>
      <c r="E39" s="15"/>
    </row>
    <row r="40" spans="2:5" ht="13.5">
      <c r="B40" s="16" t="s">
        <v>36</v>
      </c>
      <c r="C40" s="13">
        <v>461</v>
      </c>
      <c r="D40" s="32">
        <v>160.3</v>
      </c>
      <c r="E40" s="15"/>
    </row>
    <row r="41" spans="2:5" ht="13.5">
      <c r="B41" s="16" t="s">
        <v>37</v>
      </c>
      <c r="C41" s="13">
        <v>500</v>
      </c>
      <c r="D41" s="33">
        <f>D43+D44+D45+D48+D53+D54+D55</f>
        <v>2280.5</v>
      </c>
      <c r="E41" s="19">
        <f>E43+E44+E45+E48+E53+E54+E55</f>
        <v>0</v>
      </c>
    </row>
    <row r="42" spans="2:5" ht="13.5">
      <c r="B42" s="16" t="s">
        <v>16</v>
      </c>
      <c r="C42" s="13"/>
      <c r="D42" s="32"/>
      <c r="E42" s="15"/>
    </row>
    <row r="43" spans="2:6" ht="13.5">
      <c r="B43" s="16" t="s">
        <v>38</v>
      </c>
      <c r="C43" s="13">
        <v>510</v>
      </c>
      <c r="D43" s="32">
        <v>471.9</v>
      </c>
      <c r="E43" s="15"/>
      <c r="F43" s="20"/>
    </row>
    <row r="44" spans="2:5" ht="13.5">
      <c r="B44" s="16" t="s">
        <v>39</v>
      </c>
      <c r="C44" s="13">
        <v>520</v>
      </c>
      <c r="D44" s="32">
        <v>112.4</v>
      </c>
      <c r="E44" s="15"/>
    </row>
    <row r="45" spans="2:5" ht="13.5">
      <c r="B45" s="16" t="s">
        <v>26</v>
      </c>
      <c r="C45" s="13">
        <v>530</v>
      </c>
      <c r="D45" s="32">
        <v>7.4</v>
      </c>
      <c r="E45" s="15"/>
    </row>
    <row r="46" spans="2:5" ht="13.5">
      <c r="B46" s="16" t="s">
        <v>27</v>
      </c>
      <c r="C46" s="13"/>
      <c r="D46" s="32"/>
      <c r="E46" s="15"/>
    </row>
    <row r="47" spans="2:5" ht="13.5">
      <c r="B47" s="16" t="s">
        <v>40</v>
      </c>
      <c r="C47" s="13"/>
      <c r="D47" s="32"/>
      <c r="E47" s="15"/>
    </row>
    <row r="48" spans="2:5" ht="13.5">
      <c r="B48" s="16" t="s">
        <v>41</v>
      </c>
      <c r="C48" s="13">
        <v>540</v>
      </c>
      <c r="D48" s="32">
        <v>0.5</v>
      </c>
      <c r="E48" s="15"/>
    </row>
    <row r="49" spans="2:5" ht="13.5">
      <c r="B49" s="16" t="s">
        <v>42</v>
      </c>
      <c r="C49" s="13"/>
      <c r="D49" s="32"/>
      <c r="E49" s="15"/>
    </row>
    <row r="50" spans="2:5" ht="13.5">
      <c r="B50" s="16" t="s">
        <v>43</v>
      </c>
      <c r="C50" s="13"/>
      <c r="D50" s="32"/>
      <c r="E50" s="15"/>
    </row>
    <row r="51" spans="2:5" ht="13.5">
      <c r="B51" s="16" t="s">
        <v>44</v>
      </c>
      <c r="C51" s="13"/>
      <c r="D51" s="32"/>
      <c r="E51" s="15"/>
    </row>
    <row r="52" spans="2:5" ht="13.5">
      <c r="B52" s="16" t="s">
        <v>45</v>
      </c>
      <c r="C52" s="13">
        <v>541</v>
      </c>
      <c r="D52" s="32">
        <v>0.5</v>
      </c>
      <c r="E52" s="15"/>
    </row>
    <row r="53" spans="2:5" ht="13.5">
      <c r="B53" s="16" t="s">
        <v>33</v>
      </c>
      <c r="C53" s="13">
        <v>550</v>
      </c>
      <c r="D53" s="32">
        <v>779.3</v>
      </c>
      <c r="E53" s="15"/>
    </row>
    <row r="54" spans="2:5" ht="13.5">
      <c r="B54" s="16" t="s">
        <v>46</v>
      </c>
      <c r="C54" s="13">
        <v>560</v>
      </c>
      <c r="D54" s="32">
        <v>252.7</v>
      </c>
      <c r="E54" s="15"/>
    </row>
    <row r="55" spans="2:5" ht="13.5">
      <c r="B55" s="16" t="s">
        <v>35</v>
      </c>
      <c r="C55" s="13">
        <v>570</v>
      </c>
      <c r="D55" s="32">
        <v>656.3</v>
      </c>
      <c r="E55" s="15"/>
    </row>
    <row r="56" spans="2:5" ht="13.5">
      <c r="B56" s="16" t="s">
        <v>36</v>
      </c>
      <c r="C56" s="13">
        <v>571</v>
      </c>
      <c r="D56" s="32">
        <v>437.9</v>
      </c>
      <c r="E56" s="15"/>
    </row>
    <row r="57" spans="2:5" ht="13.5">
      <c r="B57" s="16" t="s">
        <v>47</v>
      </c>
      <c r="C57" s="13"/>
      <c r="D57" s="32"/>
      <c r="E57" s="15"/>
    </row>
    <row r="58" spans="2:5" ht="13.5">
      <c r="B58" s="16" t="s">
        <v>48</v>
      </c>
      <c r="C58" s="13">
        <v>600</v>
      </c>
      <c r="D58" s="32"/>
      <c r="E58" s="15"/>
    </row>
    <row r="59" spans="2:5" ht="13.5">
      <c r="B59" s="16" t="s">
        <v>30</v>
      </c>
      <c r="C59" s="13"/>
      <c r="D59" s="32"/>
      <c r="E59" s="15"/>
    </row>
    <row r="60" spans="2:5" ht="13.5">
      <c r="B60" s="16" t="s">
        <v>49</v>
      </c>
      <c r="C60" s="13">
        <v>610</v>
      </c>
      <c r="D60" s="32"/>
      <c r="E60" s="15"/>
    </row>
    <row r="61" spans="2:5" ht="13.5">
      <c r="B61" s="16" t="s">
        <v>50</v>
      </c>
      <c r="C61" s="13">
        <v>620</v>
      </c>
      <c r="D61" s="32"/>
      <c r="E61" s="15"/>
    </row>
    <row r="62" spans="2:5" ht="13.5">
      <c r="B62" s="16" t="s">
        <v>51</v>
      </c>
      <c r="C62" s="13"/>
      <c r="D62" s="32"/>
      <c r="E62" s="15"/>
    </row>
    <row r="63" spans="2:5" ht="13.5">
      <c r="B63" s="16" t="s">
        <v>52</v>
      </c>
      <c r="C63" s="13"/>
      <c r="D63" s="32"/>
      <c r="E63" s="15"/>
    </row>
    <row r="64" spans="2:5" ht="13.5">
      <c r="B64" s="16" t="s">
        <v>53</v>
      </c>
      <c r="C64" s="13">
        <v>630</v>
      </c>
      <c r="D64" s="32"/>
      <c r="E64" s="15"/>
    </row>
    <row r="65" spans="2:5" ht="13.5">
      <c r="B65" s="16" t="s">
        <v>54</v>
      </c>
      <c r="C65" s="13"/>
      <c r="D65" s="32"/>
      <c r="E65" s="15"/>
    </row>
    <row r="66" spans="2:5" ht="13.5">
      <c r="B66" s="16" t="s">
        <v>31</v>
      </c>
      <c r="C66" s="13"/>
      <c r="D66" s="32"/>
      <c r="E66" s="15"/>
    </row>
    <row r="67" spans="2:5" ht="13.5">
      <c r="B67" s="16" t="s">
        <v>55</v>
      </c>
      <c r="C67" s="13">
        <v>631</v>
      </c>
      <c r="D67" s="32"/>
      <c r="E67" s="15"/>
    </row>
    <row r="68" spans="2:5" ht="13.5">
      <c r="B68" s="16" t="s">
        <v>56</v>
      </c>
      <c r="C68" s="13">
        <v>640</v>
      </c>
      <c r="D68" s="32"/>
      <c r="E68" s="15"/>
    </row>
    <row r="69" spans="2:5" ht="13.5">
      <c r="B69" s="16" t="s">
        <v>57</v>
      </c>
      <c r="C69" s="13">
        <v>650</v>
      </c>
      <c r="D69" s="32"/>
      <c r="E69" s="15"/>
    </row>
    <row r="70" spans="2:5" ht="13.5">
      <c r="B70" s="16" t="s">
        <v>58</v>
      </c>
      <c r="C70" s="13">
        <v>660</v>
      </c>
      <c r="D70" s="32"/>
      <c r="E70" s="15"/>
    </row>
    <row r="71" spans="2:5" ht="13.5">
      <c r="B71" s="16" t="s">
        <v>59</v>
      </c>
      <c r="C71" s="13"/>
      <c r="D71" s="32"/>
      <c r="E71" s="15"/>
    </row>
    <row r="72" spans="2:5" ht="13.5">
      <c r="B72" s="16" t="s">
        <v>60</v>
      </c>
      <c r="C72" s="13">
        <v>700</v>
      </c>
      <c r="D72" s="33">
        <v>685.2</v>
      </c>
      <c r="E72" s="19"/>
    </row>
    <row r="73" spans="2:5" ht="13.5">
      <c r="B73" s="16" t="s">
        <v>61</v>
      </c>
      <c r="C73" s="13"/>
      <c r="D73" s="32"/>
      <c r="E73" s="15"/>
    </row>
    <row r="74" spans="2:5" ht="13.5">
      <c r="B74" s="16" t="s">
        <v>62</v>
      </c>
      <c r="C74" s="13">
        <v>800</v>
      </c>
      <c r="D74" s="32"/>
      <c r="E74" s="15"/>
    </row>
    <row r="75" spans="2:5" ht="13.5">
      <c r="B75" s="16" t="s">
        <v>63</v>
      </c>
      <c r="C75" s="13">
        <v>900</v>
      </c>
      <c r="D75" s="32"/>
      <c r="E75" s="15"/>
    </row>
    <row r="76" spans="2:6" ht="13.5">
      <c r="B76" s="16" t="s">
        <v>64</v>
      </c>
      <c r="C76" s="13">
        <v>1000</v>
      </c>
      <c r="D76" s="33">
        <f>D78+D79+D80+D81</f>
        <v>737.6</v>
      </c>
      <c r="E76" s="19">
        <f>E78+E79+E80+E81</f>
        <v>0</v>
      </c>
      <c r="F76" s="21"/>
    </row>
    <row r="77" spans="2:6" ht="13.5">
      <c r="B77" s="16" t="s">
        <v>65</v>
      </c>
      <c r="C77" s="13"/>
      <c r="D77" s="32"/>
      <c r="E77" s="15"/>
      <c r="F77" s="21"/>
    </row>
    <row r="78" spans="2:6" ht="13.5">
      <c r="B78" s="16" t="s">
        <v>88</v>
      </c>
      <c r="C78" s="13"/>
      <c r="D78" s="32">
        <v>79.8</v>
      </c>
      <c r="E78" s="15"/>
      <c r="F78" s="21"/>
    </row>
    <row r="79" spans="2:5" ht="13.5">
      <c r="B79" s="16" t="s">
        <v>66</v>
      </c>
      <c r="C79" s="13">
        <v>1010</v>
      </c>
      <c r="D79" s="32">
        <v>63.7</v>
      </c>
      <c r="E79" s="15"/>
    </row>
    <row r="80" spans="2:5" ht="13.5">
      <c r="B80" s="16" t="s">
        <v>81</v>
      </c>
      <c r="C80" s="13">
        <v>1020</v>
      </c>
      <c r="D80" s="32">
        <v>4.4</v>
      </c>
      <c r="E80" s="15"/>
    </row>
    <row r="81" spans="2:5" ht="13.5">
      <c r="B81" s="16" t="s">
        <v>67</v>
      </c>
      <c r="C81" s="13">
        <v>1030</v>
      </c>
      <c r="D81" s="32">
        <v>589.7</v>
      </c>
      <c r="E81" s="15"/>
    </row>
    <row r="82" spans="2:5" ht="13.5">
      <c r="B82" s="16" t="s">
        <v>68</v>
      </c>
      <c r="C82" s="13">
        <v>1100</v>
      </c>
      <c r="D82" s="33">
        <v>839.4</v>
      </c>
      <c r="E82" s="19"/>
    </row>
    <row r="83" spans="2:5" ht="13.5">
      <c r="B83" s="16" t="s">
        <v>69</v>
      </c>
      <c r="C83" s="13"/>
      <c r="D83" s="32"/>
      <c r="E83" s="15"/>
    </row>
    <row r="84" spans="2:5" ht="13.5">
      <c r="B84" s="16" t="s">
        <v>70</v>
      </c>
      <c r="C84" s="13">
        <v>1200</v>
      </c>
      <c r="D84" s="33">
        <f>D27+D41+D72+D76+D82</f>
        <v>7553.900000000001</v>
      </c>
      <c r="E84" s="19">
        <f>E27+E41+E72+E76+E82</f>
        <v>0</v>
      </c>
    </row>
    <row r="85" spans="2:5" ht="13.5">
      <c r="B85" s="16" t="s">
        <v>71</v>
      </c>
      <c r="C85" s="13">
        <v>1300</v>
      </c>
      <c r="D85" s="32"/>
      <c r="E85" s="15"/>
    </row>
    <row r="86" spans="2:5" ht="13.5">
      <c r="B86" s="16" t="s">
        <v>72</v>
      </c>
      <c r="C86" s="13"/>
      <c r="D86" s="32"/>
      <c r="E86" s="15"/>
    </row>
    <row r="87" spans="2:5" ht="13.5">
      <c r="B87" s="16" t="s">
        <v>73</v>
      </c>
      <c r="C87" s="13">
        <v>1400</v>
      </c>
      <c r="D87" s="33">
        <f>D84+D85</f>
        <v>7553.900000000001</v>
      </c>
      <c r="E87" s="19">
        <f>E84+E85</f>
        <v>0</v>
      </c>
    </row>
    <row r="88" spans="2:5" ht="13.5">
      <c r="B88" s="16" t="s">
        <v>74</v>
      </c>
      <c r="C88" s="13"/>
      <c r="D88" s="32"/>
      <c r="E88" s="15"/>
    </row>
    <row r="89" spans="2:5" ht="13.5">
      <c r="B89" s="16" t="s">
        <v>75</v>
      </c>
      <c r="C89" s="13">
        <v>1500</v>
      </c>
      <c r="D89" s="32">
        <v>19.29</v>
      </c>
      <c r="E89" s="15"/>
    </row>
    <row r="90" spans="2:5" ht="13.5">
      <c r="B90" s="16" t="s">
        <v>76</v>
      </c>
      <c r="C90" s="13">
        <v>1600</v>
      </c>
      <c r="D90" s="33">
        <v>7189.4</v>
      </c>
      <c r="E90" s="19"/>
    </row>
    <row r="91" spans="2:5" ht="13.5">
      <c r="B91" s="16" t="s">
        <v>77</v>
      </c>
      <c r="C91" s="13">
        <v>1610</v>
      </c>
      <c r="D91" s="32">
        <v>6127.7</v>
      </c>
      <c r="E91" s="15"/>
    </row>
    <row r="92" spans="2:5" ht="13.5">
      <c r="B92" s="16" t="s">
        <v>78</v>
      </c>
      <c r="C92" s="13">
        <v>1700</v>
      </c>
      <c r="D92" s="32">
        <v>18.39</v>
      </c>
      <c r="E92" s="15">
        <v>18.39</v>
      </c>
    </row>
    <row r="93" spans="2:5" ht="13.5">
      <c r="B93" s="24" t="s">
        <v>79</v>
      </c>
      <c r="C93" s="25">
        <v>1800</v>
      </c>
      <c r="D93" s="35">
        <v>18.39</v>
      </c>
      <c r="E93" s="26">
        <v>18.39</v>
      </c>
    </row>
    <row r="94" spans="2:5" ht="13.5">
      <c r="B94" s="27"/>
      <c r="C94" s="28"/>
      <c r="D94" s="29"/>
      <c r="E94" s="29"/>
    </row>
    <row r="95" spans="2:5" ht="13.5">
      <c r="B95" s="27"/>
      <c r="C95" s="28"/>
      <c r="D95" s="29"/>
      <c r="E95" s="29"/>
    </row>
    <row r="96" spans="2:5" ht="13.5">
      <c r="B96" s="1"/>
      <c r="D96" s="30"/>
      <c r="E96" s="30"/>
    </row>
    <row r="97" spans="2:4" ht="12.75">
      <c r="B97" s="38" t="s">
        <v>85</v>
      </c>
      <c r="C97" s="38"/>
      <c r="D97" s="38"/>
    </row>
    <row r="98" ht="13.5">
      <c r="B98" s="1"/>
    </row>
    <row r="99" spans="2:4" ht="12.75">
      <c r="B99" s="38" t="s">
        <v>80</v>
      </c>
      <c r="C99" s="38"/>
      <c r="D99" s="38"/>
    </row>
    <row r="100" ht="13.5">
      <c r="B100" s="1"/>
    </row>
    <row r="101" ht="13.5">
      <c r="B101" s="1"/>
    </row>
    <row r="102" ht="15.75">
      <c r="B102" s="31"/>
    </row>
  </sheetData>
  <sheetProtection/>
  <mergeCells count="10">
    <mergeCell ref="B1:D1"/>
    <mergeCell ref="B2:D2"/>
    <mergeCell ref="B3:D3"/>
    <mergeCell ref="B4:D4"/>
    <mergeCell ref="B97:D97"/>
    <mergeCell ref="B99:D99"/>
    <mergeCell ref="B5:D5"/>
    <mergeCell ref="B7:D7"/>
    <mergeCell ref="B8:D8"/>
    <mergeCell ref="B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2012-05-10T04:57:15Z</cp:lastPrinted>
  <dcterms:modified xsi:type="dcterms:W3CDTF">2012-05-10T04:58:07Z</dcterms:modified>
  <cp:category/>
  <cp:version/>
  <cp:contentType/>
  <cp:contentStatus/>
</cp:coreProperties>
</file>