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<sst xmlns="http://schemas.openxmlformats.org/spreadsheetml/2006/main" count="133" uniqueCount="57">
  <si>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</si>
  <si>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</si>
  <si>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</si>
  <si>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</si>
  <si>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</si>
  <si>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</si>
  <si>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</si>
  <si>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</si>
  <si>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</si>
  <si>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</si>
  <si>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</si>
  <si>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</si>
  <si>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</si>
  <si>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</si>
  <si>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</si>
  <si>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</si>
  <si>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</si>
  <si>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</si>
  <si>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</si>
  <si>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</si>
  <si>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</si>
  <si>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</si>
  <si>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</si>
  <si>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</si>
  <si>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</si>
  <si>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</si>
  <si>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</si>
  <si>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</si>
  <si>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</si>
  <si>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</si>
  <si>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</si>
  <si>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</si>
  <si>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</si>
  <si>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</si>
  <si>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</si>
  <si>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</si>
  <si>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</si>
  <si>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</si>
  <si>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</si>
  <si>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</si>
  <si>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</si>
  <si>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</si>
  <si>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</si>
  <si>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</si>
  <si>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</si>
  <si>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</si>
  <si>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</si>
  <si>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</si>
  <si>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Общая площадь</t>
  </si>
  <si>
    <t xml:space="preserve">                          пос. Мелехово улица Гагарина  дом № 11</t>
  </si>
  <si>
    <t xml:space="preserve">                          пос. Мелехово улица Гагарина дом № 11</t>
  </si>
  <si>
    <t>кран шаровый Ду25 г/ш ручка</t>
  </si>
  <si>
    <t>муфта каомб.разъемная НР 32*1</t>
  </si>
  <si>
    <t>муфта переходная 32*25 РР</t>
  </si>
  <si>
    <t>кран шаровый Ду 25 рычаг</t>
  </si>
  <si>
    <t>муфта комб.РР RC 32*1 ВР</t>
  </si>
  <si>
    <t>Veanf 32*1 YH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</si>
</sst>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7">
      <selection activeCell="K47" sqref="K46:K4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49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  <c r="H17" s="80" t="s">
        <v>28</v>
      </c>
      <c r="I17" s="81"/>
    </row>
    <row r="18" spans="2:9" ht="54" customHeight="1" thickBot="1">
      <c r="B18" s="79"/>
      <c r="C18" s="79"/>
      <c r="D18" s="79"/>
      <c r="E18" s="79"/>
      <c r="F18" s="79"/>
      <c r="G18" s="7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8384.98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2873.41</v>
      </c>
      <c r="H30" s="53">
        <v>2873.41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5511.57</v>
      </c>
      <c r="H31" s="53"/>
      <c r="I31" s="44">
        <v>5511.57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10011.442825</v>
      </c>
      <c r="H34" s="54">
        <f>H20+H23+H25+H27+H29+H30</f>
        <v>3415.5642749999997</v>
      </c>
      <c r="I34" s="45">
        <f>I20+I23+I25+I27+I29+I31</f>
        <v>6595.878549999999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500.57214124999996</v>
      </c>
      <c r="H36" s="54">
        <f>H34*E36/100</f>
        <v>170.77821375</v>
      </c>
      <c r="I36" s="45">
        <f>I34*E36/100</f>
        <v>329.7939275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10512.01496625</v>
      </c>
      <c r="H38" s="54">
        <f>H36+H34</f>
        <v>3586.3424887499996</v>
      </c>
      <c r="I38" s="45">
        <f>I36+I34</f>
        <v>6925.672477499999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10512.01496625</v>
      </c>
      <c r="H42" s="56">
        <f>H40+H38</f>
        <v>3586.3424887499996</v>
      </c>
      <c r="I42" s="47">
        <f>I40+I38</f>
        <v>6925.672477499999</v>
      </c>
      <c r="J42" s="66"/>
    </row>
    <row r="43" spans="2:9" ht="12.75">
      <c r="B43" s="8"/>
      <c r="C43" s="15" t="s">
        <v>48</v>
      </c>
      <c r="D43" s="23" t="s">
        <v>34</v>
      </c>
      <c r="E43" s="31">
        <v>833.7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12.608870056675062</v>
      </c>
      <c r="H44" s="58">
        <f>H42/E43</f>
        <v>4.301718230478588</v>
      </c>
      <c r="I44" s="49">
        <f>I42/E43</f>
        <v>8.307151826196472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0">
      <selection activeCell="I32" sqref="I32:I3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49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v>2873.41</v>
      </c>
    </row>
    <row r="30" spans="2:7" ht="12.75">
      <c r="B30" s="5"/>
      <c r="C30" s="11" t="s">
        <v>45</v>
      </c>
      <c r="D30" s="19" t="s">
        <v>46</v>
      </c>
      <c r="E30" s="27">
        <v>1</v>
      </c>
      <c r="F30" s="38">
        <v>2219.02</v>
      </c>
      <c r="G30" s="63">
        <f>E30*F30</f>
        <v>2219.02</v>
      </c>
    </row>
    <row r="31" spans="2:7" ht="12.75">
      <c r="B31" s="5"/>
      <c r="C31" s="11" t="s">
        <v>47</v>
      </c>
      <c r="D31" s="19" t="s">
        <v>46</v>
      </c>
      <c r="E31" s="27">
        <v>1</v>
      </c>
      <c r="F31" s="38">
        <v>162.39</v>
      </c>
      <c r="G31" s="63">
        <f>E31*F31</f>
        <v>162.39</v>
      </c>
    </row>
    <row r="32" spans="2:7" ht="12.75">
      <c r="B32" s="5"/>
      <c r="C32" s="11" t="s">
        <v>51</v>
      </c>
      <c r="D32" s="19" t="s">
        <v>46</v>
      </c>
      <c r="E32" s="27">
        <v>1</v>
      </c>
      <c r="F32" s="38">
        <v>350</v>
      </c>
      <c r="G32" s="63">
        <f>E32*F32</f>
        <v>350</v>
      </c>
    </row>
    <row r="33" spans="2:7" ht="12.75">
      <c r="B33" s="5"/>
      <c r="C33" s="11" t="s">
        <v>52</v>
      </c>
      <c r="D33" s="19" t="s">
        <v>46</v>
      </c>
      <c r="E33" s="27">
        <v>1</v>
      </c>
      <c r="F33" s="38">
        <v>135</v>
      </c>
      <c r="G33" s="63">
        <f>E33*F33</f>
        <v>135</v>
      </c>
    </row>
    <row r="34" spans="2:7" ht="12.75">
      <c r="B34" s="5"/>
      <c r="C34" s="11" t="s">
        <v>53</v>
      </c>
      <c r="D34" s="19" t="s">
        <v>46</v>
      </c>
      <c r="E34" s="27">
        <v>1</v>
      </c>
      <c r="F34" s="38">
        <v>7</v>
      </c>
      <c r="G34" s="63">
        <f>E34*F34</f>
        <v>7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73" t="s">
        <v>14</v>
      </c>
      <c r="D36" s="74" t="s">
        <v>9</v>
      </c>
      <c r="E36" s="75"/>
      <c r="F36" s="76"/>
      <c r="G36" s="77">
        <f>G20+G23+G25+G27+G29</f>
        <v>3415.5642749999997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170.77821375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3586.3424887499996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3586.3424887499996</v>
      </c>
    </row>
    <row r="45" spans="2:7" ht="12.75">
      <c r="B45" s="8"/>
      <c r="C45" s="15" t="s">
        <v>48</v>
      </c>
      <c r="D45" s="23" t="s">
        <v>34</v>
      </c>
      <c r="E45" s="31">
        <v>833.7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4.301718230478588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0">
      <selection activeCell="J37" sqref="J3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50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v>5511.57</v>
      </c>
    </row>
    <row r="30" spans="2:7" ht="12.75">
      <c r="B30" s="5"/>
      <c r="C30" s="11" t="s">
        <v>45</v>
      </c>
      <c r="D30" s="19" t="s">
        <v>46</v>
      </c>
      <c r="E30" s="27">
        <v>2</v>
      </c>
      <c r="F30" s="38">
        <v>2223.535</v>
      </c>
      <c r="G30" s="63">
        <f>E30*F30</f>
        <v>4447.07</v>
      </c>
    </row>
    <row r="31" spans="2:7" ht="12.75">
      <c r="B31" s="5"/>
      <c r="C31" s="11" t="s">
        <v>47</v>
      </c>
      <c r="D31" s="19" t="s">
        <v>46</v>
      </c>
      <c r="E31" s="27">
        <v>2</v>
      </c>
      <c r="F31" s="38">
        <v>216.89</v>
      </c>
      <c r="G31" s="63">
        <f>E31*F31</f>
        <v>433.78</v>
      </c>
    </row>
    <row r="32" spans="2:7" ht="12.75">
      <c r="B32" s="5"/>
      <c r="C32" s="11" t="s">
        <v>54</v>
      </c>
      <c r="D32" s="19" t="s">
        <v>46</v>
      </c>
      <c r="E32" s="27">
        <v>2</v>
      </c>
      <c r="F32" s="38">
        <v>176.04</v>
      </c>
      <c r="G32" s="63">
        <f>E32*F32</f>
        <v>352.08</v>
      </c>
    </row>
    <row r="33" spans="2:7" ht="12.75">
      <c r="B33" s="5"/>
      <c r="C33" s="11" t="s">
        <v>55</v>
      </c>
      <c r="D33" s="19" t="s">
        <v>46</v>
      </c>
      <c r="E33" s="27">
        <v>2</v>
      </c>
      <c r="F33" s="38">
        <v>43.32</v>
      </c>
      <c r="G33" s="63">
        <f>E33*F33</f>
        <v>86.64</v>
      </c>
    </row>
    <row r="34" spans="2:7" ht="12.75">
      <c r="B34" s="5"/>
      <c r="C34" s="11" t="s">
        <v>56</v>
      </c>
      <c r="D34" s="19" t="s">
        <v>46</v>
      </c>
      <c r="E34" s="27">
        <v>2</v>
      </c>
      <c r="F34" s="38">
        <v>96</v>
      </c>
      <c r="G34" s="63">
        <f>E34*F34</f>
        <v>192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68"/>
      <c r="D36" s="69"/>
      <c r="E36" s="70"/>
      <c r="F36" s="71"/>
      <c r="G36" s="72"/>
    </row>
    <row r="37" spans="2:7" ht="12.75">
      <c r="B37" s="5"/>
      <c r="C37" s="68"/>
      <c r="D37" s="69"/>
      <c r="E37" s="70"/>
      <c r="F37" s="71"/>
      <c r="G37" s="72"/>
    </row>
    <row r="38" spans="2:7" ht="12.75">
      <c r="B38" s="5"/>
      <c r="C38" s="68"/>
      <c r="D38" s="69"/>
      <c r="E38" s="70"/>
      <c r="F38" s="71"/>
      <c r="G38" s="72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6595.878549999999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329.7939275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6925.672477499999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6925.672477499999</v>
      </c>
    </row>
    <row r="50" spans="2:7" ht="12.75">
      <c r="B50" s="8"/>
      <c r="C50" s="15" t="s">
        <v>48</v>
      </c>
      <c r="D50" s="23" t="s">
        <v>34</v>
      </c>
      <c r="E50" s="31">
        <v>833.7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8.307151826196472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2013-06-24T06:07:55Z</cp:lastPrinted>
  <dcterms:modified xsi:type="dcterms:W3CDTF">2013-06-25T11:53:17Z</dcterms:modified>
  <cp:category/>
  <cp:version/>
  <cp:contentType/>
  <cp:contentStatus/>
</cp:coreProperties>
</file>