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" sheetId="1" r:id="rId1"/>
    <sheet name="2 квартал" sheetId="2" r:id="rId2"/>
    <sheet name="3 квартал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<sst xmlns="http://schemas.openxmlformats.org/spreadsheetml/2006/main" count="375" uniqueCount="100">
  <si>
    <t xml:space="preserve">                                                                                                           Форма 6-в</t>
  </si>
  <si>
    <t>Утверждена</t>
  </si>
  <si>
    <t>Водоснабжение</t>
  </si>
  <si>
    <t>ОТЧЕТНАЯ КАЛЬКУЛЯЦИЯ СЕБЕСТОИМОСТИ</t>
  </si>
  <si>
    <t>ОТПУЩЕННОЙ ВОДЫ</t>
  </si>
  <si>
    <t>ПОКАЗАТЕЛИ</t>
  </si>
  <si>
    <t>Код   строк</t>
  </si>
  <si>
    <t>По отчету за соответств. период прошлого года</t>
  </si>
  <si>
    <t>Фактически с начала года</t>
  </si>
  <si>
    <t xml:space="preserve">  I. НАТУРАЛЬНЫЕ ПОКАЗАТЕЛИ   </t>
  </si>
  <si>
    <t xml:space="preserve">          (тыс. м2)        </t>
  </si>
  <si>
    <t xml:space="preserve">Поднято воды                </t>
  </si>
  <si>
    <t xml:space="preserve">Расход на собственные нужды  </t>
  </si>
  <si>
    <t xml:space="preserve">Получено воды со стороны     </t>
  </si>
  <si>
    <t>Пропущено через очистные сооружения</t>
  </si>
  <si>
    <t xml:space="preserve">Подано воды в сеть          </t>
  </si>
  <si>
    <t xml:space="preserve">Потери воды            </t>
  </si>
  <si>
    <t xml:space="preserve">Реализовано воды - всего    </t>
  </si>
  <si>
    <t xml:space="preserve">       в том числе: населению </t>
  </si>
  <si>
    <t>Отпущено воды другим водопроводам</t>
  </si>
  <si>
    <t xml:space="preserve">   II. ПОЛНАЯ СЕБЕСТОИМОСТЬ  </t>
  </si>
  <si>
    <t>ОТПУЩЕННОЙ (ПОТРЕБЛЕННОЙ) ВОДЫ</t>
  </si>
  <si>
    <t xml:space="preserve">          (тыс. руб.)         </t>
  </si>
  <si>
    <t xml:space="preserve">Подъем воды - всего          </t>
  </si>
  <si>
    <t xml:space="preserve">в т.ч.                     </t>
  </si>
  <si>
    <t xml:space="preserve">       электроэнергия        </t>
  </si>
  <si>
    <t xml:space="preserve">       амортизация        </t>
  </si>
  <si>
    <t xml:space="preserve">       ремонт и техническое обслужива-</t>
  </si>
  <si>
    <t>ние или резерв расходов на оплату всех</t>
  </si>
  <si>
    <t>видов ремонта</t>
  </si>
  <si>
    <t>в т.ч. капитальный ремонт или резерв</t>
  </si>
  <si>
    <t>расходов на оплату кап.ремонта</t>
  </si>
  <si>
    <t>Затраты на оплату труда</t>
  </si>
  <si>
    <t>Отчисления на социальные нужды</t>
  </si>
  <si>
    <t xml:space="preserve">Цеховые расходы        </t>
  </si>
  <si>
    <t>в т.ч эл.эн. на освещение</t>
  </si>
  <si>
    <t xml:space="preserve">Очистка воды - всего         </t>
  </si>
  <si>
    <t xml:space="preserve">в т.ч.                       </t>
  </si>
  <si>
    <t xml:space="preserve">       электроэнергия       </t>
  </si>
  <si>
    <t xml:space="preserve">       материалы           </t>
  </si>
  <si>
    <t xml:space="preserve">       амортизация       </t>
  </si>
  <si>
    <t xml:space="preserve">в т.ч.   </t>
  </si>
  <si>
    <t xml:space="preserve">       капитальный ремонт или резерв</t>
  </si>
  <si>
    <t xml:space="preserve">       цеховые расходы      </t>
  </si>
  <si>
    <t>Оплата воды, полученной со стороны</t>
  </si>
  <si>
    <t>Транспортирование воды - всего</t>
  </si>
  <si>
    <t xml:space="preserve">       амортизация           </t>
  </si>
  <si>
    <t>или резерв расходов на оплату всех</t>
  </si>
  <si>
    <t xml:space="preserve">в т.ч.                      </t>
  </si>
  <si>
    <t xml:space="preserve">       цеховые расходы       </t>
  </si>
  <si>
    <t>Проведение аварийно-восстановительных</t>
  </si>
  <si>
    <t xml:space="preserve">работ      </t>
  </si>
  <si>
    <t>Содержание    и   обслуживание</t>
  </si>
  <si>
    <t xml:space="preserve">внутридомовых сетей        </t>
  </si>
  <si>
    <t xml:space="preserve">Ремонтный фонд            </t>
  </si>
  <si>
    <t xml:space="preserve">Прочие прямые расходы - всего </t>
  </si>
  <si>
    <t xml:space="preserve">в т.ч.                  </t>
  </si>
  <si>
    <t xml:space="preserve">  проведение анализов</t>
  </si>
  <si>
    <t xml:space="preserve">  плата за водные объекты</t>
  </si>
  <si>
    <t xml:space="preserve">Общеэксплуатационные расходы  </t>
  </si>
  <si>
    <t>ИТОГО расходов по эксплуатации</t>
  </si>
  <si>
    <t>(0500+0600+0700+0800+0900+1200+1300)</t>
  </si>
  <si>
    <t xml:space="preserve">Внеэксплуатационные расходы   </t>
  </si>
  <si>
    <t>ВСЕГО   расходов   по   полной</t>
  </si>
  <si>
    <t xml:space="preserve">себестоимости (1400+1500)            </t>
  </si>
  <si>
    <t>Себестоимость     за    1   м3</t>
  </si>
  <si>
    <t xml:space="preserve">отпущенной воды, руб.      </t>
  </si>
  <si>
    <t xml:space="preserve">ВСЕГО доходов           </t>
  </si>
  <si>
    <t xml:space="preserve">в т.ч. от населения         </t>
  </si>
  <si>
    <t xml:space="preserve">Справочно: ЭОТ            </t>
  </si>
  <si>
    <t xml:space="preserve">       тариф для населения    </t>
  </si>
  <si>
    <t>Отрасль (вид деятельности)  Оказание коммунальных услуг</t>
  </si>
  <si>
    <r>
      <t xml:space="preserve">Организация          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</si>
  <si>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А.В.Бочков</t>
  </si>
  <si>
    <t>Руководитель организации                                         А.В.Бочков</t>
  </si>
  <si>
    <t>Руководитель организации                                           А.В.Бочков</t>
  </si>
  <si>
    <t>Руководитель организации                                        А.В.Бочков</t>
  </si>
  <si>
    <t xml:space="preserve">  лицензия на недры</t>
  </si>
  <si>
    <t xml:space="preserve">  плата за водные объекты, лицензия</t>
  </si>
  <si>
    <t>7-81-84</t>
  </si>
  <si>
    <t xml:space="preserve"> в т.ч. Аренда</t>
  </si>
  <si>
    <t xml:space="preserve">  лицензия на водопользование</t>
  </si>
  <si>
    <t>Исполнитель Марова С.В.</t>
  </si>
  <si>
    <t>т-н 7-81-84</t>
  </si>
  <si>
    <t xml:space="preserve">Справочно: ЭОТ   с 01.09.2012         </t>
  </si>
  <si>
    <t>Главный бухгалтер                                                     Н.Л.Мягкова</t>
  </si>
  <si>
    <t>Исполнитель: начальник ПЭО Марова С.В.</t>
  </si>
  <si>
    <t xml:space="preserve">Цеховые расходы       </t>
  </si>
  <si>
    <t xml:space="preserve"> в т.ч аренда </t>
  </si>
  <si>
    <t xml:space="preserve">      за  1 квартал  2013 года</t>
  </si>
  <si>
    <t>Главный бухгалтер                                                     Н.Л. Мягкова</t>
  </si>
  <si>
    <t xml:space="preserve">      за  1 полугодие  2013 года</t>
  </si>
  <si>
    <t xml:space="preserve">      за  9 месяцев  2013 года</t>
  </si>
  <si>
    <t xml:space="preserve">      за     2013 год</t>
  </si>
  <si>
    <t xml:space="preserve">  в том числе аренда</t>
  </si>
  <si>
    <t xml:space="preserve">  подгот эксперт закл ПДВ</t>
  </si>
  <si>
    <t xml:space="preserve">в т.ч.  - подготов экспертного закл ПДВ                </t>
  </si>
  <si>
    <t xml:space="preserve">          проведение анализов</t>
  </si>
  <si>
    <t xml:space="preserve">          лицензия на недра</t>
  </si>
  <si>
    <t xml:space="preserve">          плата за водные объекты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</si>
</sst>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0.00000"/>
    <numFmt numFmtId="168" formatCode="0.0000"/>
    <numFmt numFmtId="169" formatCode="0.000"/>
    <numFmt numFmtId="170" formatCode="0.0000000"/>
    <numFmt numFmtId="171" formatCode="0.000000"/>
  </numFmts>
  <fonts count="2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9"/>
  <sheetViews>
    <sheetView zoomScalePageLayoutView="0" workbookViewId="0" topLeftCell="A1">
      <selection activeCell="I65" sqref="I65"/>
    </sheetView>
  </sheetViews>
  <sheetFormatPr defaultColWidth="9.00390625" defaultRowHeight="12.75"/>
  <cols>
    <col min="1" max="1" width="4.125" style="0" customWidth="1"/>
    <col min="2" max="2" width="44.125" style="0" customWidth="1"/>
    <col min="4" max="4" width="13.625" style="0" customWidth="1"/>
    <col min="5" max="5" width="12.625" style="0" customWidth="1"/>
  </cols>
  <sheetData>
    <row r="1" spans="2:4" ht="12.75">
      <c r="B1" s="1" t="s">
        <v>0</v>
      </c>
      <c r="C1" s="2"/>
      <c r="D1" s="2"/>
    </row>
    <row r="2" spans="2:4" ht="12.75">
      <c r="B2" s="62" t="s">
        <v>1</v>
      </c>
      <c r="C2" s="62"/>
      <c r="D2" s="62"/>
    </row>
    <row r="3" spans="2:4" ht="12.75">
      <c r="B3" s="62" t="s">
        <v>2</v>
      </c>
      <c r="C3" s="62"/>
      <c r="D3" s="62"/>
    </row>
    <row r="4" spans="2:4" ht="12.75">
      <c r="B4" s="63" t="s">
        <v>72</v>
      </c>
      <c r="C4" s="63"/>
      <c r="D4" s="63"/>
    </row>
    <row r="5" spans="2:4" ht="12.75">
      <c r="B5" s="63" t="s">
        <v>71</v>
      </c>
      <c r="C5" s="63"/>
      <c r="D5" s="63"/>
    </row>
    <row r="6" ht="13.5">
      <c r="B6" s="3"/>
    </row>
    <row r="7" spans="2:4" ht="12.75">
      <c r="B7" s="61" t="s">
        <v>3</v>
      </c>
      <c r="C7" s="61"/>
      <c r="D7" s="61"/>
    </row>
    <row r="8" spans="2:4" ht="12.75">
      <c r="B8" s="61" t="s">
        <v>4</v>
      </c>
      <c r="C8" s="61"/>
      <c r="D8" s="61"/>
    </row>
    <row r="9" spans="2:4" ht="12.75">
      <c r="B9" s="61" t="s">
        <v>89</v>
      </c>
      <c r="C9" s="61"/>
      <c r="D9" s="61"/>
    </row>
    <row r="10" spans="2:5" ht="63.7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6" ht="13.5">
      <c r="B14" s="13" t="s">
        <v>11</v>
      </c>
      <c r="C14" s="14">
        <v>100</v>
      </c>
      <c r="D14" s="35">
        <v>93.4</v>
      </c>
      <c r="E14" s="17">
        <v>90.5</v>
      </c>
      <c r="F14" s="18"/>
    </row>
    <row r="15" spans="2:5" ht="13.5">
      <c r="B15" s="13" t="s">
        <v>12</v>
      </c>
      <c r="C15" s="14">
        <v>110</v>
      </c>
      <c r="D15" s="35"/>
      <c r="E15" s="17"/>
    </row>
    <row r="16" spans="2:5" ht="13.5">
      <c r="B16" s="13" t="s">
        <v>13</v>
      </c>
      <c r="C16" s="14">
        <v>120</v>
      </c>
      <c r="D16" s="35">
        <v>20.2</v>
      </c>
      <c r="E16" s="17">
        <v>19.1</v>
      </c>
    </row>
    <row r="17" spans="2:5" ht="13.5">
      <c r="B17" s="13" t="s">
        <v>14</v>
      </c>
      <c r="C17" s="14">
        <v>200</v>
      </c>
      <c r="D17" s="35"/>
      <c r="E17" s="17"/>
    </row>
    <row r="18" spans="2:5" ht="13.5">
      <c r="B18" s="13" t="s">
        <v>15</v>
      </c>
      <c r="C18" s="14">
        <v>300</v>
      </c>
      <c r="D18" s="36">
        <f>D16+D14</f>
        <v>113.60000000000001</v>
      </c>
      <c r="E18" s="19">
        <f>E16+E14</f>
        <v>109.6</v>
      </c>
    </row>
    <row r="19" spans="2:5" ht="13.5">
      <c r="B19" s="13" t="s">
        <v>16</v>
      </c>
      <c r="C19" s="14">
        <v>310</v>
      </c>
      <c r="D19" s="35"/>
      <c r="E19" s="17"/>
    </row>
    <row r="20" spans="2:5" ht="13.5">
      <c r="B20" s="13" t="s">
        <v>17</v>
      </c>
      <c r="C20" s="14">
        <v>320</v>
      </c>
      <c r="D20" s="36">
        <v>113.6</v>
      </c>
      <c r="E20" s="19">
        <f>E18</f>
        <v>109.6</v>
      </c>
    </row>
    <row r="21" spans="2:5" ht="13.5">
      <c r="B21" s="13" t="s">
        <v>18</v>
      </c>
      <c r="C21" s="14">
        <v>330</v>
      </c>
      <c r="D21" s="35">
        <v>67.8</v>
      </c>
      <c r="E21" s="17">
        <v>65.6</v>
      </c>
    </row>
    <row r="22" spans="2:5" ht="13.5">
      <c r="B22" s="13" t="s">
        <v>19</v>
      </c>
      <c r="C22" s="14">
        <v>400</v>
      </c>
      <c r="D22" s="35"/>
      <c r="E22" s="17"/>
    </row>
    <row r="23" spans="2:5" ht="13.5">
      <c r="B23" s="13" t="s">
        <v>20</v>
      </c>
      <c r="C23" s="14"/>
      <c r="D23" s="35"/>
      <c r="E23" s="17"/>
    </row>
    <row r="24" spans="2:5" ht="13.5">
      <c r="B24" s="13" t="s">
        <v>21</v>
      </c>
      <c r="C24" s="14"/>
      <c r="D24" s="35"/>
      <c r="E24" s="17"/>
    </row>
    <row r="25" spans="2:5" ht="13.5">
      <c r="B25" s="13" t="s">
        <v>22</v>
      </c>
      <c r="C25" s="14"/>
      <c r="D25" s="35"/>
      <c r="E25" s="17"/>
    </row>
    <row r="26" spans="2:5" ht="13.5">
      <c r="B26" s="13" t="s">
        <v>23</v>
      </c>
      <c r="C26" s="14">
        <v>500</v>
      </c>
      <c r="D26" s="42">
        <f>D28+D29+D32+D35+D36+D37</f>
        <v>717.8</v>
      </c>
      <c r="E26" s="20">
        <f>E28+E29+E32+E35+E36+E37</f>
        <v>621.6</v>
      </c>
    </row>
    <row r="27" spans="2:5" ht="13.5">
      <c r="B27" s="13" t="s">
        <v>24</v>
      </c>
      <c r="C27" s="14"/>
      <c r="D27" s="35"/>
      <c r="E27" s="17"/>
    </row>
    <row r="28" spans="2:5" ht="13.5">
      <c r="B28" s="13" t="s">
        <v>25</v>
      </c>
      <c r="C28" s="14">
        <v>510</v>
      </c>
      <c r="D28" s="45">
        <v>460.2</v>
      </c>
      <c r="E28" s="21">
        <v>403.8</v>
      </c>
    </row>
    <row r="29" spans="2:5" ht="13.5">
      <c r="B29" s="13" t="s">
        <v>26</v>
      </c>
      <c r="C29" s="14">
        <v>520</v>
      </c>
      <c r="D29" s="35">
        <v>5</v>
      </c>
      <c r="E29" s="17">
        <v>14.1</v>
      </c>
    </row>
    <row r="30" spans="2:5" ht="13.5">
      <c r="B30" s="13" t="s">
        <v>27</v>
      </c>
      <c r="C30" s="14"/>
      <c r="D30" s="35"/>
      <c r="E30" s="17"/>
    </row>
    <row r="31" spans="2:5" ht="13.5">
      <c r="B31" s="13" t="s">
        <v>28</v>
      </c>
      <c r="C31" s="14"/>
      <c r="D31" s="35"/>
      <c r="E31" s="17"/>
    </row>
    <row r="32" spans="2:5" ht="13.5">
      <c r="B32" s="13" t="s">
        <v>29</v>
      </c>
      <c r="C32" s="14">
        <v>530</v>
      </c>
      <c r="D32" s="35">
        <v>56.2</v>
      </c>
      <c r="E32" s="17">
        <v>49.9</v>
      </c>
    </row>
    <row r="33" spans="2:5" ht="13.5">
      <c r="B33" s="13" t="s">
        <v>30</v>
      </c>
      <c r="C33" s="14"/>
      <c r="D33" s="35"/>
      <c r="E33" s="17"/>
    </row>
    <row r="34" spans="2:5" ht="13.5">
      <c r="B34" s="13" t="s">
        <v>31</v>
      </c>
      <c r="C34" s="14">
        <v>531</v>
      </c>
      <c r="D34" s="35"/>
      <c r="E34" s="17"/>
    </row>
    <row r="35" spans="2:5" ht="13.5">
      <c r="B35" s="13" t="s">
        <v>32</v>
      </c>
      <c r="C35" s="14">
        <v>540</v>
      </c>
      <c r="D35" s="35">
        <v>82.9</v>
      </c>
      <c r="E35" s="17">
        <v>94.3</v>
      </c>
    </row>
    <row r="36" spans="2:5" ht="13.5">
      <c r="B36" s="13" t="s">
        <v>33</v>
      </c>
      <c r="C36" s="14">
        <v>550</v>
      </c>
      <c r="D36" s="35">
        <v>24.6</v>
      </c>
      <c r="E36" s="17">
        <v>28.3</v>
      </c>
    </row>
    <row r="37" spans="2:5" ht="13.5">
      <c r="B37" s="13" t="s">
        <v>34</v>
      </c>
      <c r="C37" s="14">
        <v>560</v>
      </c>
      <c r="D37" s="35">
        <v>88.9</v>
      </c>
      <c r="E37" s="17">
        <v>31.2</v>
      </c>
    </row>
    <row r="38" spans="2:5" ht="13.5">
      <c r="B38" s="13" t="s">
        <v>35</v>
      </c>
      <c r="C38" s="14">
        <v>561</v>
      </c>
      <c r="D38" s="35">
        <v>78.1</v>
      </c>
      <c r="E38" s="17">
        <v>22.2</v>
      </c>
    </row>
    <row r="39" spans="2:5" ht="13.5">
      <c r="B39" s="13" t="s">
        <v>36</v>
      </c>
      <c r="C39" s="14">
        <v>600</v>
      </c>
      <c r="D39" s="35"/>
      <c r="E39" s="17"/>
    </row>
    <row r="40" spans="2:5" ht="13.5">
      <c r="B40" s="13" t="s">
        <v>37</v>
      </c>
      <c r="C40" s="14"/>
      <c r="D40" s="35"/>
      <c r="E40" s="17"/>
    </row>
    <row r="41" spans="2:5" ht="13.5">
      <c r="B41" s="13" t="s">
        <v>38</v>
      </c>
      <c r="C41" s="14">
        <v>610</v>
      </c>
      <c r="D41" s="35"/>
      <c r="E41" s="17"/>
    </row>
    <row r="42" spans="2:5" ht="13.5">
      <c r="B42" s="13" t="s">
        <v>39</v>
      </c>
      <c r="C42" s="14">
        <v>620</v>
      </c>
      <c r="D42" s="35"/>
      <c r="E42" s="17"/>
    </row>
    <row r="43" spans="2:5" ht="13.5">
      <c r="B43" s="13" t="s">
        <v>40</v>
      </c>
      <c r="C43" s="14">
        <v>630</v>
      </c>
      <c r="D43" s="35"/>
      <c r="E43" s="17"/>
    </row>
    <row r="44" spans="2:5" ht="13.5">
      <c r="B44" s="13" t="s">
        <v>27</v>
      </c>
      <c r="C44" s="14">
        <v>640</v>
      </c>
      <c r="D44" s="35"/>
      <c r="E44" s="17"/>
    </row>
    <row r="45" spans="2:5" ht="13.5">
      <c r="B45" s="13" t="s">
        <v>28</v>
      </c>
      <c r="C45" s="14"/>
      <c r="D45" s="35"/>
      <c r="E45" s="17"/>
    </row>
    <row r="46" spans="2:5" ht="13.5">
      <c r="B46" s="13" t="s">
        <v>29</v>
      </c>
      <c r="C46" s="14">
        <v>640</v>
      </c>
      <c r="D46" s="35"/>
      <c r="E46" s="17"/>
    </row>
    <row r="47" spans="2:5" ht="13.5">
      <c r="B47" s="13" t="s">
        <v>41</v>
      </c>
      <c r="C47" s="14"/>
      <c r="D47" s="35"/>
      <c r="E47" s="17"/>
    </row>
    <row r="48" spans="2:5" ht="13.5">
      <c r="B48" s="13" t="s">
        <v>42</v>
      </c>
      <c r="C48" s="14"/>
      <c r="D48" s="35"/>
      <c r="E48" s="17"/>
    </row>
    <row r="49" spans="2:5" ht="13.5">
      <c r="B49" s="13" t="s">
        <v>31</v>
      </c>
      <c r="C49" s="14">
        <v>641</v>
      </c>
      <c r="D49" s="35"/>
      <c r="E49" s="17"/>
    </row>
    <row r="50" spans="2:5" ht="13.5">
      <c r="B50" s="13" t="s">
        <v>32</v>
      </c>
      <c r="C50" s="14">
        <v>650</v>
      </c>
      <c r="D50" s="35"/>
      <c r="E50" s="17"/>
    </row>
    <row r="51" spans="2:5" ht="13.5">
      <c r="B51" s="13" t="s">
        <v>33</v>
      </c>
      <c r="C51" s="14">
        <v>660</v>
      </c>
      <c r="D51" s="35"/>
      <c r="E51" s="17"/>
    </row>
    <row r="52" spans="2:5" ht="13.5">
      <c r="B52" s="13" t="s">
        <v>43</v>
      </c>
      <c r="C52" s="14">
        <v>670</v>
      </c>
      <c r="D52" s="35"/>
      <c r="E52" s="17"/>
    </row>
    <row r="53" spans="2:5" ht="13.5">
      <c r="B53" s="13" t="s">
        <v>44</v>
      </c>
      <c r="C53" s="14">
        <v>700</v>
      </c>
      <c r="D53" s="36">
        <v>129.4</v>
      </c>
      <c r="E53" s="19">
        <v>135.6</v>
      </c>
    </row>
    <row r="54" spans="2:5" ht="13.5">
      <c r="B54" s="13" t="s">
        <v>45</v>
      </c>
      <c r="C54" s="14">
        <v>800</v>
      </c>
      <c r="D54" s="36">
        <f>D56+D57+D60+D64+D65+D66</f>
        <v>617.6999999999999</v>
      </c>
      <c r="E54" s="19">
        <f>E56+E57+E60+E64+E65+E66</f>
        <v>499.29999999999995</v>
      </c>
    </row>
    <row r="55" spans="2:5" ht="13.5">
      <c r="B55" s="13" t="s">
        <v>24</v>
      </c>
      <c r="C55" s="14"/>
      <c r="D55" s="35"/>
      <c r="E55" s="17"/>
    </row>
    <row r="56" spans="2:5" ht="13.5">
      <c r="B56" s="13" t="s">
        <v>38</v>
      </c>
      <c r="C56" s="14">
        <v>810</v>
      </c>
      <c r="D56" s="35"/>
      <c r="E56" s="17"/>
    </row>
    <row r="57" spans="2:5" ht="13.5">
      <c r="B57" s="13" t="s">
        <v>46</v>
      </c>
      <c r="C57" s="14">
        <v>820</v>
      </c>
      <c r="D57" s="35"/>
      <c r="E57" s="17"/>
    </row>
    <row r="58" spans="2:5" ht="13.5">
      <c r="B58" s="13" t="s">
        <v>27</v>
      </c>
      <c r="C58" s="14"/>
      <c r="D58" s="35"/>
      <c r="E58" s="17"/>
    </row>
    <row r="59" spans="2:5" ht="13.5">
      <c r="B59" s="13" t="s">
        <v>47</v>
      </c>
      <c r="C59" s="14"/>
      <c r="D59" s="35"/>
      <c r="E59" s="17"/>
    </row>
    <row r="60" spans="2:5" ht="13.5">
      <c r="B60" s="13" t="s">
        <v>29</v>
      </c>
      <c r="C60" s="14">
        <v>830</v>
      </c>
      <c r="D60" s="35">
        <v>352.4</v>
      </c>
      <c r="E60" s="17">
        <v>218.2</v>
      </c>
    </row>
    <row r="61" spans="2:5" ht="13.5">
      <c r="B61" s="13" t="s">
        <v>48</v>
      </c>
      <c r="C61" s="14"/>
      <c r="D61" s="35"/>
      <c r="E61" s="17"/>
    </row>
    <row r="62" spans="2:5" ht="13.5">
      <c r="B62" s="13" t="s">
        <v>42</v>
      </c>
      <c r="C62" s="14"/>
      <c r="D62" s="35"/>
      <c r="E62" s="17"/>
    </row>
    <row r="63" spans="2:5" ht="13.5">
      <c r="B63" s="13" t="s">
        <v>31</v>
      </c>
      <c r="C63" s="14">
        <v>831</v>
      </c>
      <c r="D63" s="35"/>
      <c r="E63" s="17">
        <v>21.1</v>
      </c>
    </row>
    <row r="64" spans="2:5" ht="13.5">
      <c r="B64" s="13" t="s">
        <v>32</v>
      </c>
      <c r="C64" s="14">
        <v>840</v>
      </c>
      <c r="D64" s="35">
        <v>176.2</v>
      </c>
      <c r="E64" s="17">
        <v>194.2</v>
      </c>
    </row>
    <row r="65" spans="2:5" ht="13.5">
      <c r="B65" s="13" t="s">
        <v>33</v>
      </c>
      <c r="C65" s="14">
        <v>850</v>
      </c>
      <c r="D65" s="35">
        <v>53.2</v>
      </c>
      <c r="E65" s="17">
        <v>57.4</v>
      </c>
    </row>
    <row r="66" spans="2:5" ht="13.5">
      <c r="B66" s="13" t="s">
        <v>49</v>
      </c>
      <c r="C66" s="14">
        <v>860</v>
      </c>
      <c r="D66" s="35">
        <v>35.9</v>
      </c>
      <c r="E66" s="17">
        <v>29.5</v>
      </c>
    </row>
    <row r="67" spans="2:5" ht="13.5">
      <c r="B67" s="13" t="s">
        <v>50</v>
      </c>
      <c r="C67" s="14"/>
      <c r="D67" s="35"/>
      <c r="E67" s="17"/>
    </row>
    <row r="68" spans="2:5" ht="13.5">
      <c r="B68" s="13" t="s">
        <v>51</v>
      </c>
      <c r="C68" s="14">
        <v>900</v>
      </c>
      <c r="D68" s="35"/>
      <c r="E68" s="17"/>
    </row>
    <row r="69" spans="2:5" ht="13.5">
      <c r="B69" s="13" t="s">
        <v>52</v>
      </c>
      <c r="C69" s="14"/>
      <c r="D69" s="35"/>
      <c r="E69" s="17"/>
    </row>
    <row r="70" spans="2:5" ht="13.5">
      <c r="B70" s="13" t="s">
        <v>53</v>
      </c>
      <c r="C70" s="14">
        <v>1000</v>
      </c>
      <c r="D70" s="35"/>
      <c r="E70" s="17"/>
    </row>
    <row r="71" spans="2:5" ht="13.5">
      <c r="B71" s="13" t="s">
        <v>54</v>
      </c>
      <c r="C71" s="14">
        <v>1100</v>
      </c>
      <c r="D71" s="35"/>
      <c r="E71" s="17"/>
    </row>
    <row r="72" spans="2:5" ht="13.5">
      <c r="B72" s="13" t="s">
        <v>55</v>
      </c>
      <c r="C72" s="14">
        <v>1200</v>
      </c>
      <c r="D72" s="42">
        <f>SUM(D74:D75)</f>
        <v>-8.100000000000001</v>
      </c>
      <c r="E72" s="20">
        <f>SUM(E74:E76)</f>
        <v>21</v>
      </c>
    </row>
    <row r="73" spans="2:5" ht="13.5">
      <c r="B73" s="13" t="s">
        <v>56</v>
      </c>
      <c r="C73" s="14"/>
      <c r="D73" s="45"/>
      <c r="E73" s="21"/>
    </row>
    <row r="74" spans="2:5" ht="13.5">
      <c r="B74" s="13" t="s">
        <v>57</v>
      </c>
      <c r="C74" s="14">
        <v>1210</v>
      </c>
      <c r="D74" s="45">
        <v>-29.8</v>
      </c>
      <c r="E74" s="21"/>
    </row>
    <row r="75" spans="2:5" ht="13.5">
      <c r="B75" s="13" t="s">
        <v>78</v>
      </c>
      <c r="C75" s="14">
        <v>1220</v>
      </c>
      <c r="D75" s="45">
        <v>21.7</v>
      </c>
      <c r="E75" s="21">
        <v>18.7</v>
      </c>
    </row>
    <row r="76" spans="2:5" ht="13.5">
      <c r="B76" s="13" t="s">
        <v>77</v>
      </c>
      <c r="C76" s="14">
        <v>1230</v>
      </c>
      <c r="D76" s="45"/>
      <c r="E76" s="21">
        <v>2.3</v>
      </c>
    </row>
    <row r="77" spans="2:5" ht="13.5">
      <c r="B77" s="13" t="s">
        <v>59</v>
      </c>
      <c r="C77" s="14">
        <v>1300</v>
      </c>
      <c r="D77" s="36">
        <v>320.2</v>
      </c>
      <c r="E77" s="19">
        <v>310.6</v>
      </c>
    </row>
    <row r="78" spans="2:5" ht="13.5">
      <c r="B78" s="13" t="s">
        <v>94</v>
      </c>
      <c r="C78" s="14">
        <v>1310</v>
      </c>
      <c r="D78" s="46">
        <v>132.9</v>
      </c>
      <c r="E78" s="47">
        <v>100.7</v>
      </c>
    </row>
    <row r="79" spans="2:5" ht="13.5">
      <c r="B79" s="13" t="s">
        <v>60</v>
      </c>
      <c r="C79" s="14"/>
      <c r="D79" s="35"/>
      <c r="E79" s="17"/>
    </row>
    <row r="80" spans="2:5" ht="13.5">
      <c r="B80" s="13" t="s">
        <v>61</v>
      </c>
      <c r="C80" s="14">
        <v>1400</v>
      </c>
      <c r="D80" s="42">
        <f>D26+D39+D53+D54+D68+D70+D71+D72+D77</f>
        <v>1777</v>
      </c>
      <c r="E80" s="20">
        <f>E26+E39+E53+E54+E68+E70+E71+E72+E77</f>
        <v>1588.1</v>
      </c>
    </row>
    <row r="81" spans="2:5" ht="13.5">
      <c r="B81" s="13" t="s">
        <v>62</v>
      </c>
      <c r="C81" s="14">
        <v>1500</v>
      </c>
      <c r="D81" s="35"/>
      <c r="E81" s="17"/>
    </row>
    <row r="82" spans="2:5" ht="13.5">
      <c r="B82" s="13" t="s">
        <v>63</v>
      </c>
      <c r="C82" s="14"/>
      <c r="D82" s="35"/>
      <c r="E82" s="17"/>
    </row>
    <row r="83" spans="2:5" ht="13.5">
      <c r="B83" s="13" t="s">
        <v>64</v>
      </c>
      <c r="C83" s="14">
        <v>1600</v>
      </c>
      <c r="D83" s="42">
        <f>D80+D81</f>
        <v>1777</v>
      </c>
      <c r="E83" s="20">
        <f>E80+E81</f>
        <v>1588.1</v>
      </c>
    </row>
    <row r="84" spans="2:5" ht="13.5">
      <c r="B84" s="13" t="s">
        <v>65</v>
      </c>
      <c r="C84" s="14"/>
      <c r="D84" s="35"/>
      <c r="E84" s="17"/>
    </row>
    <row r="85" spans="2:5" ht="13.5">
      <c r="B85" s="13" t="s">
        <v>66</v>
      </c>
      <c r="C85" s="14">
        <v>1700</v>
      </c>
      <c r="D85" s="37">
        <v>15.65</v>
      </c>
      <c r="E85" s="22">
        <v>14.49</v>
      </c>
    </row>
    <row r="86" spans="2:5" ht="13.5">
      <c r="B86" s="13" t="s">
        <v>67</v>
      </c>
      <c r="C86" s="14">
        <v>1800</v>
      </c>
      <c r="D86" s="36">
        <v>1933.2</v>
      </c>
      <c r="E86" s="19">
        <v>1972</v>
      </c>
    </row>
    <row r="87" spans="2:5" ht="13.5">
      <c r="B87" s="13" t="s">
        <v>68</v>
      </c>
      <c r="C87" s="14">
        <v>1810</v>
      </c>
      <c r="D87" s="35">
        <v>1157.1</v>
      </c>
      <c r="E87" s="17">
        <v>1182</v>
      </c>
    </row>
    <row r="88" spans="2:5" ht="13.5">
      <c r="B88" s="13" t="s">
        <v>69</v>
      </c>
      <c r="C88" s="14">
        <v>1900</v>
      </c>
      <c r="D88" s="35">
        <v>17.07</v>
      </c>
      <c r="E88" s="17">
        <v>18.03</v>
      </c>
    </row>
    <row r="89" spans="2:5" ht="13.5">
      <c r="B89" s="23" t="s">
        <v>70</v>
      </c>
      <c r="C89" s="24">
        <v>2000</v>
      </c>
      <c r="D89" s="38">
        <v>17.07</v>
      </c>
      <c r="E89" s="25">
        <v>18.03</v>
      </c>
    </row>
    <row r="90" spans="2:5" ht="13.5">
      <c r="B90" s="26"/>
      <c r="C90" s="27"/>
      <c r="D90" s="28"/>
      <c r="E90" s="28"/>
    </row>
    <row r="91" spans="2:5" ht="13.5">
      <c r="B91" s="26"/>
      <c r="C91" s="27"/>
      <c r="D91" s="28"/>
      <c r="E91" s="28"/>
    </row>
    <row r="92" spans="2:5" ht="13.5">
      <c r="B92" s="26"/>
      <c r="C92" s="27"/>
      <c r="D92" s="28"/>
      <c r="E92" s="28"/>
    </row>
    <row r="93" spans="2:5" ht="12.75">
      <c r="B93" s="60" t="s">
        <v>75</v>
      </c>
      <c r="C93" s="60"/>
      <c r="D93" s="60"/>
      <c r="E93" s="60"/>
    </row>
    <row r="94" ht="12.75">
      <c r="B94" s="29"/>
    </row>
    <row r="95" spans="2:5" ht="12.75">
      <c r="B95" s="60" t="s">
        <v>90</v>
      </c>
      <c r="C95" s="60"/>
      <c r="D95" s="60"/>
      <c r="E95" s="60"/>
    </row>
    <row r="96" ht="13.5">
      <c r="B96" s="3"/>
    </row>
    <row r="97" ht="13.5">
      <c r="B97" s="3"/>
    </row>
    <row r="98" ht="13.5">
      <c r="B98" s="3"/>
    </row>
    <row r="99" ht="15.75">
      <c r="B99" s="30"/>
    </row>
  </sheetData>
  <sheetProtection/>
  <mergeCells count="9">
    <mergeCell ref="B2:D2"/>
    <mergeCell ref="B3:D3"/>
    <mergeCell ref="B4:D4"/>
    <mergeCell ref="B5:D5"/>
    <mergeCell ref="B95:E95"/>
    <mergeCell ref="B7:D7"/>
    <mergeCell ref="B8:D8"/>
    <mergeCell ref="B9:D9"/>
    <mergeCell ref="B93:E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4"/>
  <sheetViews>
    <sheetView zoomScalePageLayoutView="0" workbookViewId="0" topLeftCell="A70">
      <selection activeCell="B104" sqref="B104"/>
    </sheetView>
  </sheetViews>
  <sheetFormatPr defaultColWidth="9.00390625" defaultRowHeight="12.75"/>
  <cols>
    <col min="1" max="1" width="4.00390625" style="0" customWidth="1"/>
    <col min="2" max="2" width="44.00390625" style="0" customWidth="1"/>
    <col min="3" max="3" width="9.625" style="0" customWidth="1"/>
    <col min="4" max="4" width="12.25390625" style="0" customWidth="1"/>
    <col min="5" max="5" width="13.375" style="0" customWidth="1"/>
    <col min="6" max="6" width="5.375" style="0" customWidth="1"/>
  </cols>
  <sheetData>
    <row r="1" spans="2:4" ht="12.75">
      <c r="B1" s="1" t="s">
        <v>0</v>
      </c>
      <c r="C1" s="2"/>
      <c r="D1" s="2"/>
    </row>
    <row r="2" spans="2:4" ht="12.75">
      <c r="B2" s="62" t="s">
        <v>1</v>
      </c>
      <c r="C2" s="62"/>
      <c r="D2" s="62"/>
    </row>
    <row r="3" spans="2:4" ht="12.75">
      <c r="B3" s="62" t="s">
        <v>2</v>
      </c>
      <c r="C3" s="62"/>
      <c r="D3" s="62"/>
    </row>
    <row r="4" spans="2:4" ht="12.75">
      <c r="B4" s="63" t="s">
        <v>72</v>
      </c>
      <c r="C4" s="63"/>
      <c r="D4" s="63"/>
    </row>
    <row r="5" spans="2:4" ht="12.75">
      <c r="B5" s="63" t="s">
        <v>71</v>
      </c>
      <c r="C5" s="63"/>
      <c r="D5" s="63"/>
    </row>
    <row r="6" ht="13.5">
      <c r="B6" s="3"/>
    </row>
    <row r="7" spans="2:4" ht="12.75">
      <c r="B7" s="61" t="s">
        <v>3</v>
      </c>
      <c r="C7" s="61"/>
      <c r="D7" s="61"/>
    </row>
    <row r="8" spans="2:4" ht="12.75">
      <c r="B8" s="61" t="s">
        <v>4</v>
      </c>
      <c r="C8" s="61"/>
      <c r="D8" s="61"/>
    </row>
    <row r="9" spans="2:4" ht="12.75">
      <c r="B9" s="61" t="s">
        <v>91</v>
      </c>
      <c r="C9" s="61"/>
      <c r="D9" s="61"/>
    </row>
    <row r="10" spans="2:5" ht="63.7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6" ht="13.5">
      <c r="B14" s="13" t="s">
        <v>11</v>
      </c>
      <c r="C14" s="14">
        <v>100</v>
      </c>
      <c r="D14" s="35">
        <v>196.2</v>
      </c>
      <c r="E14" s="17">
        <v>188.8</v>
      </c>
      <c r="F14" s="18"/>
    </row>
    <row r="15" spans="2:5" ht="13.5">
      <c r="B15" s="13" t="s">
        <v>12</v>
      </c>
      <c r="C15" s="14">
        <v>110</v>
      </c>
      <c r="D15" s="35"/>
      <c r="E15" s="17"/>
    </row>
    <row r="16" spans="2:5" ht="13.5">
      <c r="B16" s="13" t="s">
        <v>13</v>
      </c>
      <c r="C16" s="14">
        <v>120</v>
      </c>
      <c r="D16" s="35">
        <v>41.1</v>
      </c>
      <c r="E16" s="17">
        <v>39.7</v>
      </c>
    </row>
    <row r="17" spans="2:5" ht="13.5">
      <c r="B17" s="13" t="s">
        <v>14</v>
      </c>
      <c r="C17" s="14">
        <v>200</v>
      </c>
      <c r="D17" s="35"/>
      <c r="E17" s="17"/>
    </row>
    <row r="18" spans="2:5" ht="13.5">
      <c r="B18" s="13" t="s">
        <v>15</v>
      </c>
      <c r="C18" s="14">
        <v>300</v>
      </c>
      <c r="D18" s="36">
        <f>D14+D16</f>
        <v>237.29999999999998</v>
      </c>
      <c r="E18" s="19">
        <f>E14+E16</f>
        <v>228.5</v>
      </c>
    </row>
    <row r="19" spans="2:5" ht="13.5">
      <c r="B19" s="13" t="s">
        <v>16</v>
      </c>
      <c r="C19" s="14">
        <v>310</v>
      </c>
      <c r="D19" s="35"/>
      <c r="E19" s="17"/>
    </row>
    <row r="20" spans="2:5" ht="13.5">
      <c r="B20" s="13" t="s">
        <v>17</v>
      </c>
      <c r="C20" s="14">
        <v>320</v>
      </c>
      <c r="D20" s="36">
        <f>D18</f>
        <v>237.29999999999998</v>
      </c>
      <c r="E20" s="19">
        <f>E18</f>
        <v>228.5</v>
      </c>
    </row>
    <row r="21" spans="2:5" ht="13.5">
      <c r="B21" s="13" t="s">
        <v>18</v>
      </c>
      <c r="C21" s="14">
        <v>330</v>
      </c>
      <c r="D21" s="35">
        <v>138.8</v>
      </c>
      <c r="E21" s="17">
        <v>132.6</v>
      </c>
    </row>
    <row r="22" spans="2:5" ht="13.5">
      <c r="B22" s="13" t="s">
        <v>19</v>
      </c>
      <c r="C22" s="14">
        <v>400</v>
      </c>
      <c r="D22" s="35"/>
      <c r="E22" s="17"/>
    </row>
    <row r="23" spans="2:5" ht="13.5">
      <c r="B23" s="13" t="s">
        <v>20</v>
      </c>
      <c r="C23" s="14"/>
      <c r="D23" s="35"/>
      <c r="E23" s="17"/>
    </row>
    <row r="24" spans="2:5" ht="13.5">
      <c r="B24" s="13" t="s">
        <v>21</v>
      </c>
      <c r="C24" s="14"/>
      <c r="D24" s="35"/>
      <c r="E24" s="17"/>
    </row>
    <row r="25" spans="2:5" ht="13.5">
      <c r="B25" s="13" t="s">
        <v>22</v>
      </c>
      <c r="C25" s="14"/>
      <c r="D25" s="35"/>
      <c r="E25" s="17"/>
    </row>
    <row r="26" spans="2:5" ht="13.5">
      <c r="B26" s="13" t="s">
        <v>23</v>
      </c>
      <c r="C26" s="14">
        <v>500</v>
      </c>
      <c r="D26" s="36">
        <f>D28+D29+D32+D35+D36+D37</f>
        <v>1508.7</v>
      </c>
      <c r="E26" s="19">
        <f>E28+E29+E32+E35+E36+E37</f>
        <v>1247.6</v>
      </c>
    </row>
    <row r="27" spans="2:5" ht="13.5">
      <c r="B27" s="13" t="s">
        <v>24</v>
      </c>
      <c r="C27" s="14"/>
      <c r="D27" s="35"/>
      <c r="E27" s="17"/>
    </row>
    <row r="28" spans="2:5" ht="13.5">
      <c r="B28" s="13" t="s">
        <v>25</v>
      </c>
      <c r="C28" s="14">
        <v>510</v>
      </c>
      <c r="D28" s="35">
        <v>955.3</v>
      </c>
      <c r="E28" s="17">
        <v>814.5</v>
      </c>
    </row>
    <row r="29" spans="2:5" ht="13.5">
      <c r="B29" s="13" t="s">
        <v>26</v>
      </c>
      <c r="C29" s="14">
        <v>520</v>
      </c>
      <c r="D29" s="35">
        <v>10</v>
      </c>
      <c r="E29" s="17">
        <v>26.5</v>
      </c>
    </row>
    <row r="30" spans="2:5" ht="13.5">
      <c r="B30" s="13" t="s">
        <v>27</v>
      </c>
      <c r="C30" s="14"/>
      <c r="D30" s="35"/>
      <c r="E30" s="17"/>
    </row>
    <row r="31" spans="2:5" ht="13.5">
      <c r="B31" s="13" t="s">
        <v>28</v>
      </c>
      <c r="C31" s="14"/>
      <c r="D31" s="35"/>
      <c r="E31" s="17"/>
    </row>
    <row r="32" spans="2:5" ht="13.5">
      <c r="B32" s="13" t="s">
        <v>29</v>
      </c>
      <c r="C32" s="14">
        <v>530</v>
      </c>
      <c r="D32" s="35">
        <v>116</v>
      </c>
      <c r="E32" s="17">
        <v>108.8</v>
      </c>
    </row>
    <row r="33" spans="2:5" ht="13.5">
      <c r="B33" s="13" t="s">
        <v>30</v>
      </c>
      <c r="C33" s="14"/>
      <c r="D33" s="35"/>
      <c r="E33" s="17"/>
    </row>
    <row r="34" spans="2:5" ht="13.5">
      <c r="B34" s="13" t="s">
        <v>31</v>
      </c>
      <c r="C34" s="14">
        <v>531</v>
      </c>
      <c r="D34" s="35"/>
      <c r="E34" s="17"/>
    </row>
    <row r="35" spans="2:5" ht="13.5">
      <c r="B35" s="13" t="s">
        <v>32</v>
      </c>
      <c r="C35" s="14">
        <v>540</v>
      </c>
      <c r="D35" s="35">
        <v>180</v>
      </c>
      <c r="E35" s="17">
        <v>181</v>
      </c>
    </row>
    <row r="36" spans="2:5" ht="13.5">
      <c r="B36" s="13" t="s">
        <v>33</v>
      </c>
      <c r="C36" s="14">
        <v>550</v>
      </c>
      <c r="D36" s="35">
        <v>53.9</v>
      </c>
      <c r="E36" s="17">
        <v>54.5</v>
      </c>
    </row>
    <row r="37" spans="2:5" ht="13.5">
      <c r="B37" s="13" t="s">
        <v>34</v>
      </c>
      <c r="C37" s="14">
        <v>560</v>
      </c>
      <c r="D37" s="35">
        <v>193.5</v>
      </c>
      <c r="E37" s="17">
        <v>62.3</v>
      </c>
    </row>
    <row r="38" spans="2:5" ht="13.5">
      <c r="B38" s="13" t="s">
        <v>35</v>
      </c>
      <c r="C38" s="14">
        <v>561</v>
      </c>
      <c r="D38" s="35">
        <v>176</v>
      </c>
      <c r="E38" s="17">
        <v>47.5</v>
      </c>
    </row>
    <row r="39" spans="2:5" ht="13.5">
      <c r="B39" s="13" t="s">
        <v>36</v>
      </c>
      <c r="C39" s="14">
        <v>600</v>
      </c>
      <c r="D39" s="35"/>
      <c r="E39" s="17"/>
    </row>
    <row r="40" spans="2:5" ht="13.5">
      <c r="B40" s="13" t="s">
        <v>37</v>
      </c>
      <c r="C40" s="14"/>
      <c r="D40" s="35"/>
      <c r="E40" s="17"/>
    </row>
    <row r="41" spans="2:5" ht="13.5">
      <c r="B41" s="13" t="s">
        <v>38</v>
      </c>
      <c r="C41" s="14">
        <v>610</v>
      </c>
      <c r="D41" s="35"/>
      <c r="E41" s="17"/>
    </row>
    <row r="42" spans="2:5" ht="13.5">
      <c r="B42" s="13" t="s">
        <v>39</v>
      </c>
      <c r="C42" s="14">
        <v>620</v>
      </c>
      <c r="D42" s="35"/>
      <c r="E42" s="17"/>
    </row>
    <row r="43" spans="2:5" ht="13.5">
      <c r="B43" s="13" t="s">
        <v>40</v>
      </c>
      <c r="C43" s="14">
        <v>630</v>
      </c>
      <c r="D43" s="35"/>
      <c r="E43" s="17"/>
    </row>
    <row r="44" spans="2:5" ht="13.5">
      <c r="B44" s="13" t="s">
        <v>27</v>
      </c>
      <c r="C44" s="14">
        <v>640</v>
      </c>
      <c r="D44" s="35"/>
      <c r="E44" s="17"/>
    </row>
    <row r="45" spans="2:5" ht="13.5">
      <c r="B45" s="13" t="s">
        <v>28</v>
      </c>
      <c r="C45" s="14"/>
      <c r="D45" s="35"/>
      <c r="E45" s="17"/>
    </row>
    <row r="46" spans="2:5" ht="13.5">
      <c r="B46" s="13" t="s">
        <v>29</v>
      </c>
      <c r="C46" s="14">
        <v>640</v>
      </c>
      <c r="D46" s="35"/>
      <c r="E46" s="17"/>
    </row>
    <row r="47" spans="2:5" ht="13.5">
      <c r="B47" s="13" t="s">
        <v>41</v>
      </c>
      <c r="C47" s="14"/>
      <c r="D47" s="35"/>
      <c r="E47" s="17"/>
    </row>
    <row r="48" spans="2:5" ht="13.5">
      <c r="B48" s="13" t="s">
        <v>42</v>
      </c>
      <c r="C48" s="14"/>
      <c r="D48" s="35"/>
      <c r="E48" s="17"/>
    </row>
    <row r="49" spans="2:5" ht="13.5">
      <c r="B49" s="13" t="s">
        <v>31</v>
      </c>
      <c r="C49" s="14">
        <v>641</v>
      </c>
      <c r="D49" s="35"/>
      <c r="E49" s="17"/>
    </row>
    <row r="50" spans="2:5" ht="13.5">
      <c r="B50" s="13" t="s">
        <v>32</v>
      </c>
      <c r="C50" s="14">
        <v>650</v>
      </c>
      <c r="D50" s="35"/>
      <c r="E50" s="17"/>
    </row>
    <row r="51" spans="2:5" ht="13.5">
      <c r="B51" s="13" t="s">
        <v>33</v>
      </c>
      <c r="C51" s="14">
        <v>660</v>
      </c>
      <c r="D51" s="35"/>
      <c r="E51" s="17"/>
    </row>
    <row r="52" spans="2:5" ht="13.5">
      <c r="B52" s="13" t="s">
        <v>43</v>
      </c>
      <c r="C52" s="14">
        <v>670</v>
      </c>
      <c r="D52" s="35"/>
      <c r="E52" s="17"/>
    </row>
    <row r="53" spans="2:5" ht="13.5">
      <c r="B53" s="13" t="s">
        <v>44</v>
      </c>
      <c r="C53" s="14">
        <v>700</v>
      </c>
      <c r="D53" s="36">
        <v>263.5</v>
      </c>
      <c r="E53" s="19">
        <v>281</v>
      </c>
    </row>
    <row r="54" spans="2:5" ht="13.5">
      <c r="B54" s="13" t="s">
        <v>45</v>
      </c>
      <c r="C54" s="14">
        <v>800</v>
      </c>
      <c r="D54" s="36">
        <f>D56+D57+D60+D64+D65+D66</f>
        <v>1755.3000000000002</v>
      </c>
      <c r="E54" s="19">
        <f>E56+E57+E60+E64+E65+E66</f>
        <v>1231.1</v>
      </c>
    </row>
    <row r="55" spans="2:5" ht="13.5">
      <c r="B55" s="13" t="s">
        <v>24</v>
      </c>
      <c r="C55" s="14"/>
      <c r="D55" s="35"/>
      <c r="E55" s="17"/>
    </row>
    <row r="56" spans="2:5" ht="13.5">
      <c r="B56" s="13" t="s">
        <v>38</v>
      </c>
      <c r="C56" s="14">
        <v>810</v>
      </c>
      <c r="D56" s="35"/>
      <c r="E56" s="17"/>
    </row>
    <row r="57" spans="2:5" ht="13.5">
      <c r="B57" s="13" t="s">
        <v>46</v>
      </c>
      <c r="C57" s="14">
        <v>820</v>
      </c>
      <c r="D57" s="35"/>
      <c r="E57" s="17"/>
    </row>
    <row r="58" spans="2:5" ht="13.5">
      <c r="B58" s="13" t="s">
        <v>27</v>
      </c>
      <c r="C58" s="14"/>
      <c r="D58" s="35"/>
      <c r="E58" s="17"/>
    </row>
    <row r="59" spans="2:5" ht="13.5">
      <c r="B59" s="13" t="s">
        <v>47</v>
      </c>
      <c r="C59" s="14"/>
      <c r="D59" s="35"/>
      <c r="E59" s="17"/>
    </row>
    <row r="60" spans="2:5" ht="13.5">
      <c r="B60" s="13" t="s">
        <v>29</v>
      </c>
      <c r="C60" s="14">
        <v>830</v>
      </c>
      <c r="D60" s="35">
        <v>1303.2</v>
      </c>
      <c r="E60" s="17">
        <v>661.6</v>
      </c>
    </row>
    <row r="61" spans="2:5" ht="13.5">
      <c r="B61" s="13" t="s">
        <v>48</v>
      </c>
      <c r="C61" s="14"/>
      <c r="D61" s="35"/>
      <c r="E61" s="17"/>
    </row>
    <row r="62" spans="2:5" ht="13.5">
      <c r="B62" s="13" t="s">
        <v>42</v>
      </c>
      <c r="C62" s="14"/>
      <c r="D62" s="35"/>
      <c r="E62" s="17"/>
    </row>
    <row r="63" spans="2:5" ht="13.5">
      <c r="B63" s="13" t="s">
        <v>31</v>
      </c>
      <c r="C63" s="14">
        <v>831</v>
      </c>
      <c r="D63" s="35">
        <v>490.8</v>
      </c>
      <c r="E63" s="17">
        <v>69.8</v>
      </c>
    </row>
    <row r="64" spans="2:5" ht="13.5">
      <c r="B64" s="13" t="s">
        <v>32</v>
      </c>
      <c r="C64" s="14">
        <v>840</v>
      </c>
      <c r="D64" s="35">
        <v>308.8</v>
      </c>
      <c r="E64" s="17">
        <v>397</v>
      </c>
    </row>
    <row r="65" spans="2:5" ht="13.5">
      <c r="B65" s="13" t="s">
        <v>33</v>
      </c>
      <c r="C65" s="14">
        <v>850</v>
      </c>
      <c r="D65" s="35">
        <v>92.9</v>
      </c>
      <c r="E65" s="17">
        <v>118.5</v>
      </c>
    </row>
    <row r="66" spans="2:5" ht="13.5">
      <c r="B66" s="13" t="s">
        <v>49</v>
      </c>
      <c r="C66" s="14">
        <v>860</v>
      </c>
      <c r="D66" s="35">
        <v>50.4</v>
      </c>
      <c r="E66" s="17">
        <v>54</v>
      </c>
    </row>
    <row r="67" spans="2:5" ht="13.5">
      <c r="B67" s="13" t="s">
        <v>50</v>
      </c>
      <c r="C67" s="14"/>
      <c r="D67" s="35"/>
      <c r="E67" s="17"/>
    </row>
    <row r="68" spans="2:5" ht="13.5">
      <c r="B68" s="13" t="s">
        <v>51</v>
      </c>
      <c r="C68" s="14">
        <v>900</v>
      </c>
      <c r="D68" s="35"/>
      <c r="E68" s="17"/>
    </row>
    <row r="69" spans="2:5" ht="13.5">
      <c r="B69" s="13" t="s">
        <v>52</v>
      </c>
      <c r="C69" s="14"/>
      <c r="D69" s="35"/>
      <c r="E69" s="17"/>
    </row>
    <row r="70" spans="2:5" ht="13.5">
      <c r="B70" s="13" t="s">
        <v>53</v>
      </c>
      <c r="C70" s="14">
        <v>1000</v>
      </c>
      <c r="D70" s="35"/>
      <c r="E70" s="17"/>
    </row>
    <row r="71" spans="2:5" ht="13.5">
      <c r="B71" s="13" t="s">
        <v>54</v>
      </c>
      <c r="C71" s="14">
        <v>1100</v>
      </c>
      <c r="D71" s="35"/>
      <c r="E71" s="17"/>
    </row>
    <row r="72" spans="2:5" ht="13.5">
      <c r="B72" s="13" t="s">
        <v>55</v>
      </c>
      <c r="C72" s="14">
        <v>1200</v>
      </c>
      <c r="D72" s="36">
        <f>D74+D76+D75</f>
        <v>42.900000000000006</v>
      </c>
      <c r="E72" s="19">
        <f>E74+E76+E75</f>
        <v>90.69999999999999</v>
      </c>
    </row>
    <row r="73" spans="2:5" ht="13.5">
      <c r="B73" s="13" t="s">
        <v>56</v>
      </c>
      <c r="C73" s="14"/>
      <c r="D73" s="35"/>
      <c r="E73" s="17"/>
    </row>
    <row r="74" spans="2:5" ht="13.5">
      <c r="B74" s="13" t="s">
        <v>57</v>
      </c>
      <c r="C74" s="14">
        <v>1210</v>
      </c>
      <c r="D74" s="35">
        <v>-3.3</v>
      </c>
      <c r="E74" s="17">
        <v>50.2</v>
      </c>
    </row>
    <row r="75" spans="2:5" ht="13.5">
      <c r="B75" s="13" t="s">
        <v>77</v>
      </c>
      <c r="C75" s="14">
        <v>1220</v>
      </c>
      <c r="D75" s="35">
        <v>4.6</v>
      </c>
      <c r="E75" s="17">
        <v>4.6</v>
      </c>
    </row>
    <row r="76" spans="2:5" ht="13.5">
      <c r="B76" s="13" t="s">
        <v>58</v>
      </c>
      <c r="C76" s="14">
        <v>1230</v>
      </c>
      <c r="D76" s="35">
        <v>41.6</v>
      </c>
      <c r="E76" s="17">
        <v>35.9</v>
      </c>
    </row>
    <row r="77" spans="2:5" ht="13.5">
      <c r="B77" s="13" t="s">
        <v>59</v>
      </c>
      <c r="C77" s="14">
        <v>1300</v>
      </c>
      <c r="D77" s="36">
        <v>578.7</v>
      </c>
      <c r="E77" s="19">
        <v>675.7</v>
      </c>
    </row>
    <row r="78" spans="2:5" ht="13.5">
      <c r="B78" s="13" t="s">
        <v>80</v>
      </c>
      <c r="C78" s="14">
        <v>1310</v>
      </c>
      <c r="D78" s="46">
        <v>206.3</v>
      </c>
      <c r="E78" s="47">
        <v>235.7</v>
      </c>
    </row>
    <row r="79" spans="2:5" ht="13.5">
      <c r="B79" s="13" t="s">
        <v>60</v>
      </c>
      <c r="C79" s="14"/>
      <c r="D79" s="35"/>
      <c r="E79" s="17"/>
    </row>
    <row r="80" spans="2:5" ht="13.5">
      <c r="B80" s="13" t="s">
        <v>61</v>
      </c>
      <c r="C80" s="14">
        <v>1400</v>
      </c>
      <c r="D80" s="42">
        <f>D26+D53+D54+D72+D77</f>
        <v>4149.1</v>
      </c>
      <c r="E80" s="20">
        <f>E26+E53+E54+E72+E77</f>
        <v>3526.0999999999995</v>
      </c>
    </row>
    <row r="81" spans="2:5" ht="13.5">
      <c r="B81" s="13" t="s">
        <v>62</v>
      </c>
      <c r="C81" s="14">
        <v>1500</v>
      </c>
      <c r="D81" s="45"/>
      <c r="E81" s="21"/>
    </row>
    <row r="82" spans="2:5" ht="13.5">
      <c r="B82" s="13" t="s">
        <v>63</v>
      </c>
      <c r="C82" s="14"/>
      <c r="D82" s="45"/>
      <c r="E82" s="21"/>
    </row>
    <row r="83" spans="2:5" ht="13.5">
      <c r="B83" s="13" t="s">
        <v>64</v>
      </c>
      <c r="C83" s="14">
        <v>1600</v>
      </c>
      <c r="D83" s="42">
        <f>D80+D81</f>
        <v>4149.1</v>
      </c>
      <c r="E83" s="20">
        <f>E80+E81</f>
        <v>3526.0999999999995</v>
      </c>
    </row>
    <row r="84" spans="2:5" ht="13.5">
      <c r="B84" s="13" t="s">
        <v>65</v>
      </c>
      <c r="C84" s="14"/>
      <c r="D84" s="35"/>
      <c r="E84" s="17"/>
    </row>
    <row r="85" spans="2:5" ht="13.5">
      <c r="B85" s="13" t="s">
        <v>66</v>
      </c>
      <c r="C85" s="14">
        <v>1700</v>
      </c>
      <c r="D85" s="37">
        <v>17.48</v>
      </c>
      <c r="E85" s="22">
        <v>15.48</v>
      </c>
    </row>
    <row r="86" spans="2:5" ht="13.5">
      <c r="B86" s="13" t="s">
        <v>67</v>
      </c>
      <c r="C86" s="14">
        <v>1800</v>
      </c>
      <c r="D86" s="36">
        <v>4047.1</v>
      </c>
      <c r="E86" s="19">
        <v>4102</v>
      </c>
    </row>
    <row r="87" spans="2:5" ht="13.5">
      <c r="B87" s="13" t="s">
        <v>68</v>
      </c>
      <c r="C87" s="14">
        <v>1810</v>
      </c>
      <c r="D87" s="35">
        <v>2368.9</v>
      </c>
      <c r="E87" s="17">
        <v>2391.2</v>
      </c>
    </row>
    <row r="88" spans="2:5" ht="13.5">
      <c r="B88" s="13" t="s">
        <v>69</v>
      </c>
      <c r="C88" s="14">
        <v>1900</v>
      </c>
      <c r="D88" s="35">
        <v>17.07</v>
      </c>
      <c r="E88" s="17">
        <v>18.03</v>
      </c>
    </row>
    <row r="89" spans="2:5" ht="13.5">
      <c r="B89" s="23" t="s">
        <v>70</v>
      </c>
      <c r="C89" s="24">
        <v>2000</v>
      </c>
      <c r="D89" s="38">
        <v>17.07</v>
      </c>
      <c r="E89" s="25">
        <v>18.03</v>
      </c>
    </row>
    <row r="90" spans="2:5" ht="13.5">
      <c r="B90" s="26"/>
      <c r="C90" s="27"/>
      <c r="D90" s="28"/>
      <c r="E90" s="28"/>
    </row>
    <row r="91" spans="2:5" ht="13.5">
      <c r="B91" s="26"/>
      <c r="C91" s="27"/>
      <c r="D91" s="28"/>
      <c r="E91" s="28"/>
    </row>
    <row r="92" spans="2:5" ht="13.5">
      <c r="B92" s="26"/>
      <c r="C92" s="27"/>
      <c r="D92" s="28"/>
      <c r="E92" s="28"/>
    </row>
    <row r="93" spans="2:5" ht="12.75" customHeight="1">
      <c r="B93" s="60" t="s">
        <v>76</v>
      </c>
      <c r="C93" s="60"/>
      <c r="D93" s="60"/>
      <c r="E93" s="60"/>
    </row>
    <row r="94" ht="12.75">
      <c r="B94" s="29"/>
    </row>
    <row r="95" spans="2:5" ht="12.75" customHeight="1">
      <c r="B95" s="60" t="s">
        <v>90</v>
      </c>
      <c r="C95" s="60"/>
      <c r="D95" s="60"/>
      <c r="E95" s="60"/>
    </row>
    <row r="96" ht="13.5">
      <c r="B96" s="3"/>
    </row>
    <row r="97" ht="13.5">
      <c r="B97" s="3"/>
    </row>
    <row r="103" ht="12.75">
      <c r="B103" t="s">
        <v>82</v>
      </c>
    </row>
    <row r="104" ht="12.75">
      <c r="B104" t="s">
        <v>79</v>
      </c>
    </row>
  </sheetData>
  <sheetProtection/>
  <mergeCells count="9">
    <mergeCell ref="B2:D2"/>
    <mergeCell ref="B3:D3"/>
    <mergeCell ref="B4:D4"/>
    <mergeCell ref="B5:D5"/>
    <mergeCell ref="B95:E95"/>
    <mergeCell ref="B7:D7"/>
    <mergeCell ref="B8:D8"/>
    <mergeCell ref="B9:D9"/>
    <mergeCell ref="B93:E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1"/>
  <sheetViews>
    <sheetView zoomScalePageLayoutView="0" workbookViewId="0" topLeftCell="A4">
      <selection activeCell="E60" sqref="E60"/>
    </sheetView>
  </sheetViews>
  <sheetFormatPr defaultColWidth="9.00390625" defaultRowHeight="12.75"/>
  <cols>
    <col min="1" max="1" width="2.875" style="0" customWidth="1"/>
    <col min="2" max="2" width="43.00390625" style="0" customWidth="1"/>
  </cols>
  <sheetData>
    <row r="1" spans="2:4" ht="12.75">
      <c r="B1" s="1" t="s">
        <v>0</v>
      </c>
      <c r="C1" s="2"/>
      <c r="D1" s="2"/>
    </row>
    <row r="2" spans="2:4" ht="12.75">
      <c r="B2" s="62" t="s">
        <v>1</v>
      </c>
      <c r="C2" s="62"/>
      <c r="D2" s="62"/>
    </row>
    <row r="3" spans="2:4" ht="12.75">
      <c r="B3" s="62" t="s">
        <v>2</v>
      </c>
      <c r="C3" s="62"/>
      <c r="D3" s="62"/>
    </row>
    <row r="4" spans="2:4" ht="12.75">
      <c r="B4" s="63" t="s">
        <v>72</v>
      </c>
      <c r="C4" s="63"/>
      <c r="D4" s="63"/>
    </row>
    <row r="5" spans="2:4" ht="12.75">
      <c r="B5" s="63" t="s">
        <v>71</v>
      </c>
      <c r="C5" s="63"/>
      <c r="D5" s="63"/>
    </row>
    <row r="6" ht="13.5">
      <c r="B6" s="3"/>
    </row>
    <row r="7" spans="2:4" ht="12.75">
      <c r="B7" s="61" t="s">
        <v>3</v>
      </c>
      <c r="C7" s="61"/>
      <c r="D7" s="61"/>
    </row>
    <row r="8" spans="2:4" ht="12.75">
      <c r="B8" s="61" t="s">
        <v>4</v>
      </c>
      <c r="C8" s="61"/>
      <c r="D8" s="61"/>
    </row>
    <row r="9" spans="2:4" ht="12.75">
      <c r="B9" s="61" t="s">
        <v>92</v>
      </c>
      <c r="C9" s="61"/>
      <c r="D9" s="61"/>
    </row>
    <row r="10" spans="2:5" ht="89.2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5" ht="13.5">
      <c r="B14" s="13" t="s">
        <v>11</v>
      </c>
      <c r="C14" s="14">
        <v>100</v>
      </c>
      <c r="D14" s="35">
        <v>291.4</v>
      </c>
      <c r="E14" s="17">
        <v>286.9</v>
      </c>
    </row>
    <row r="15" spans="2:5" ht="13.5">
      <c r="B15" s="13" t="s">
        <v>12</v>
      </c>
      <c r="C15" s="14">
        <v>110</v>
      </c>
      <c r="D15" s="35"/>
      <c r="E15" s="17"/>
    </row>
    <row r="16" spans="2:5" ht="13.5">
      <c r="B16" s="13" t="s">
        <v>13</v>
      </c>
      <c r="C16" s="14">
        <v>120</v>
      </c>
      <c r="D16" s="35">
        <v>60.4</v>
      </c>
      <c r="E16" s="17">
        <v>60</v>
      </c>
    </row>
    <row r="17" spans="2:5" ht="13.5">
      <c r="B17" s="13" t="s">
        <v>14</v>
      </c>
      <c r="C17" s="14">
        <v>200</v>
      </c>
      <c r="D17" s="35"/>
      <c r="E17" s="17"/>
    </row>
    <row r="18" spans="2:5" ht="13.5">
      <c r="B18" s="13" t="s">
        <v>15</v>
      </c>
      <c r="C18" s="14">
        <v>300</v>
      </c>
      <c r="D18" s="43">
        <f>D14+D16</f>
        <v>351.79999999999995</v>
      </c>
      <c r="E18" s="34">
        <f>E14+E16</f>
        <v>346.9</v>
      </c>
    </row>
    <row r="19" spans="2:5" ht="13.5">
      <c r="B19" s="13" t="s">
        <v>16</v>
      </c>
      <c r="C19" s="14">
        <v>310</v>
      </c>
      <c r="D19" s="35"/>
      <c r="E19" s="17"/>
    </row>
    <row r="20" spans="2:5" ht="13.5">
      <c r="B20" s="13" t="s">
        <v>17</v>
      </c>
      <c r="C20" s="14">
        <v>320</v>
      </c>
      <c r="D20" s="43">
        <f>D18</f>
        <v>351.79999999999995</v>
      </c>
      <c r="E20" s="34">
        <f>E18</f>
        <v>346.9</v>
      </c>
    </row>
    <row r="21" spans="2:5" ht="13.5">
      <c r="B21" s="13" t="s">
        <v>18</v>
      </c>
      <c r="C21" s="14">
        <v>330</v>
      </c>
      <c r="D21" s="35">
        <v>208.9</v>
      </c>
      <c r="E21" s="17">
        <v>202.9</v>
      </c>
    </row>
    <row r="22" spans="2:5" ht="13.5">
      <c r="B22" s="13" t="s">
        <v>19</v>
      </c>
      <c r="C22" s="14">
        <v>400</v>
      </c>
      <c r="D22" s="35"/>
      <c r="E22" s="17"/>
    </row>
    <row r="23" spans="2:5" ht="13.5">
      <c r="B23" s="13" t="s">
        <v>20</v>
      </c>
      <c r="C23" s="14"/>
      <c r="D23" s="35"/>
      <c r="E23" s="17"/>
    </row>
    <row r="24" spans="2:5" ht="13.5">
      <c r="B24" s="13" t="s">
        <v>21</v>
      </c>
      <c r="C24" s="14"/>
      <c r="D24" s="35"/>
      <c r="E24" s="17"/>
    </row>
    <row r="25" spans="2:5" ht="13.5">
      <c r="B25" s="13" t="s">
        <v>22</v>
      </c>
      <c r="C25" s="14"/>
      <c r="D25" s="35"/>
      <c r="E25" s="17"/>
    </row>
    <row r="26" spans="2:5" ht="13.5">
      <c r="B26" s="13" t="s">
        <v>23</v>
      </c>
      <c r="C26" s="14">
        <v>500</v>
      </c>
      <c r="D26" s="43">
        <f>D28+D29+D32+D35+D36+D37</f>
        <v>2349.2</v>
      </c>
      <c r="E26" s="34">
        <f>E28+E29+E32+E35+E36+E37</f>
        <v>2317.1</v>
      </c>
    </row>
    <row r="27" spans="2:5" ht="13.5">
      <c r="B27" s="13" t="s">
        <v>24</v>
      </c>
      <c r="C27" s="14"/>
      <c r="D27" s="35"/>
      <c r="E27" s="17"/>
    </row>
    <row r="28" spans="2:5" ht="13.5">
      <c r="B28" s="13" t="s">
        <v>25</v>
      </c>
      <c r="C28" s="14">
        <v>510</v>
      </c>
      <c r="D28" s="35">
        <v>1569.5</v>
      </c>
      <c r="E28" s="17">
        <v>1338.4</v>
      </c>
    </row>
    <row r="29" spans="2:5" ht="13.5">
      <c r="B29" s="13" t="s">
        <v>26</v>
      </c>
      <c r="C29" s="14">
        <v>520</v>
      </c>
      <c r="D29" s="35">
        <v>13.6</v>
      </c>
      <c r="E29" s="17">
        <v>39</v>
      </c>
    </row>
    <row r="30" spans="2:5" ht="13.5">
      <c r="B30" s="13" t="s">
        <v>27</v>
      </c>
      <c r="C30" s="14"/>
      <c r="D30" s="35"/>
      <c r="E30" s="17"/>
    </row>
    <row r="31" spans="2:5" ht="13.5">
      <c r="B31" s="13" t="s">
        <v>28</v>
      </c>
      <c r="C31" s="14"/>
      <c r="D31" s="35"/>
      <c r="E31" s="17"/>
    </row>
    <row r="32" spans="2:5" ht="13.5">
      <c r="B32" s="13" t="s">
        <v>29</v>
      </c>
      <c r="C32" s="14">
        <v>530</v>
      </c>
      <c r="D32" s="35">
        <v>177.2</v>
      </c>
      <c r="E32" s="17">
        <v>516.1</v>
      </c>
    </row>
    <row r="33" spans="2:5" ht="13.5">
      <c r="B33" s="13" t="s">
        <v>30</v>
      </c>
      <c r="C33" s="14"/>
      <c r="D33" s="35"/>
      <c r="E33" s="17"/>
    </row>
    <row r="34" spans="2:5" ht="13.5">
      <c r="B34" s="13" t="s">
        <v>31</v>
      </c>
      <c r="C34" s="14">
        <v>531</v>
      </c>
      <c r="D34" s="35"/>
      <c r="E34" s="17">
        <v>347.3</v>
      </c>
    </row>
    <row r="35" spans="2:5" ht="13.5">
      <c r="B35" s="13" t="s">
        <v>32</v>
      </c>
      <c r="C35" s="14">
        <v>540</v>
      </c>
      <c r="D35" s="35">
        <v>252.9</v>
      </c>
      <c r="E35" s="17">
        <v>266.2</v>
      </c>
    </row>
    <row r="36" spans="2:5" ht="13.5">
      <c r="B36" s="13" t="s">
        <v>33</v>
      </c>
      <c r="C36" s="14">
        <v>550</v>
      </c>
      <c r="D36" s="35">
        <v>75.3</v>
      </c>
      <c r="E36" s="17">
        <v>79.9</v>
      </c>
    </row>
    <row r="37" spans="2:5" ht="13.5">
      <c r="B37" s="13" t="s">
        <v>34</v>
      </c>
      <c r="C37" s="14">
        <v>560</v>
      </c>
      <c r="D37" s="35">
        <v>260.7</v>
      </c>
      <c r="E37" s="17">
        <v>77.5</v>
      </c>
    </row>
    <row r="38" spans="2:5" ht="13.5">
      <c r="B38" s="13" t="s">
        <v>35</v>
      </c>
      <c r="C38" s="14">
        <v>561</v>
      </c>
      <c r="D38" s="35">
        <v>241.4</v>
      </c>
      <c r="E38" s="17">
        <v>59.9</v>
      </c>
    </row>
    <row r="39" spans="2:5" ht="13.5">
      <c r="B39" s="13" t="s">
        <v>36</v>
      </c>
      <c r="C39" s="14">
        <v>600</v>
      </c>
      <c r="D39" s="35"/>
      <c r="E39" s="17"/>
    </row>
    <row r="40" spans="2:5" ht="13.5">
      <c r="B40" s="13" t="s">
        <v>37</v>
      </c>
      <c r="C40" s="14"/>
      <c r="D40" s="35"/>
      <c r="E40" s="17"/>
    </row>
    <row r="41" spans="2:5" ht="13.5">
      <c r="B41" s="13" t="s">
        <v>38</v>
      </c>
      <c r="C41" s="14">
        <v>610</v>
      </c>
      <c r="D41" s="35"/>
      <c r="E41" s="17"/>
    </row>
    <row r="42" spans="2:5" ht="13.5">
      <c r="B42" s="13" t="s">
        <v>39</v>
      </c>
      <c r="C42" s="14">
        <v>620</v>
      </c>
      <c r="D42" s="35"/>
      <c r="E42" s="17"/>
    </row>
    <row r="43" spans="2:5" ht="13.5">
      <c r="B43" s="13" t="s">
        <v>40</v>
      </c>
      <c r="C43" s="14">
        <v>630</v>
      </c>
      <c r="D43" s="35"/>
      <c r="E43" s="17"/>
    </row>
    <row r="44" spans="2:5" ht="13.5">
      <c r="B44" s="13" t="s">
        <v>27</v>
      </c>
      <c r="C44" s="14">
        <v>640</v>
      </c>
      <c r="D44" s="35"/>
      <c r="E44" s="17"/>
    </row>
    <row r="45" spans="2:5" ht="13.5">
      <c r="B45" s="13" t="s">
        <v>28</v>
      </c>
      <c r="C45" s="14"/>
      <c r="D45" s="35"/>
      <c r="E45" s="17"/>
    </row>
    <row r="46" spans="2:5" ht="13.5">
      <c r="B46" s="13" t="s">
        <v>29</v>
      </c>
      <c r="C46" s="14">
        <v>640</v>
      </c>
      <c r="D46" s="35"/>
      <c r="E46" s="17"/>
    </row>
    <row r="47" spans="2:5" ht="13.5">
      <c r="B47" s="13" t="s">
        <v>41</v>
      </c>
      <c r="C47" s="14"/>
      <c r="D47" s="35"/>
      <c r="E47" s="17"/>
    </row>
    <row r="48" spans="2:5" ht="13.5">
      <c r="B48" s="13" t="s">
        <v>42</v>
      </c>
      <c r="C48" s="14"/>
      <c r="D48" s="35"/>
      <c r="E48" s="17"/>
    </row>
    <row r="49" spans="2:5" ht="13.5">
      <c r="B49" s="13" t="s">
        <v>31</v>
      </c>
      <c r="C49" s="14">
        <v>641</v>
      </c>
      <c r="D49" s="35"/>
      <c r="E49" s="17"/>
    </row>
    <row r="50" spans="2:5" ht="13.5">
      <c r="B50" s="13" t="s">
        <v>32</v>
      </c>
      <c r="C50" s="14">
        <v>650</v>
      </c>
      <c r="D50" s="35"/>
      <c r="E50" s="17"/>
    </row>
    <row r="51" spans="2:5" ht="13.5">
      <c r="B51" s="13" t="s">
        <v>33</v>
      </c>
      <c r="C51" s="14">
        <v>660</v>
      </c>
      <c r="D51" s="35"/>
      <c r="E51" s="17"/>
    </row>
    <row r="52" spans="2:5" ht="13.5">
      <c r="B52" s="13" t="s">
        <v>43</v>
      </c>
      <c r="C52" s="14">
        <v>670</v>
      </c>
      <c r="D52" s="35"/>
      <c r="E52" s="17"/>
    </row>
    <row r="53" spans="2:5" ht="13.5">
      <c r="B53" s="13" t="s">
        <v>44</v>
      </c>
      <c r="C53" s="14">
        <v>700</v>
      </c>
      <c r="D53" s="43">
        <v>396</v>
      </c>
      <c r="E53" s="34">
        <v>457</v>
      </c>
    </row>
    <row r="54" spans="2:5" ht="13.5">
      <c r="B54" s="13" t="s">
        <v>45</v>
      </c>
      <c r="C54" s="14">
        <v>800</v>
      </c>
      <c r="D54" s="43">
        <f>D60+D64+D65+D66</f>
        <v>3135.7000000000003</v>
      </c>
      <c r="E54" s="34">
        <f>E60+E64+E65+E66</f>
        <v>2888.6000000000004</v>
      </c>
    </row>
    <row r="55" spans="2:5" ht="13.5">
      <c r="B55" s="13" t="s">
        <v>24</v>
      </c>
      <c r="C55" s="14"/>
      <c r="D55" s="35"/>
      <c r="E55" s="17"/>
    </row>
    <row r="56" spans="2:5" ht="13.5">
      <c r="B56" s="13" t="s">
        <v>38</v>
      </c>
      <c r="C56" s="14">
        <v>810</v>
      </c>
      <c r="D56" s="35"/>
      <c r="E56" s="17"/>
    </row>
    <row r="57" spans="2:5" ht="13.5">
      <c r="B57" s="13" t="s">
        <v>46</v>
      </c>
      <c r="C57" s="14">
        <v>820</v>
      </c>
      <c r="D57" s="35"/>
      <c r="E57" s="17"/>
    </row>
    <row r="58" spans="2:5" ht="13.5">
      <c r="B58" s="13" t="s">
        <v>27</v>
      </c>
      <c r="C58" s="14"/>
      <c r="D58" s="35"/>
      <c r="E58" s="17"/>
    </row>
    <row r="59" spans="2:5" ht="13.5">
      <c r="B59" s="13" t="s">
        <v>47</v>
      </c>
      <c r="C59" s="14"/>
      <c r="D59" s="35"/>
      <c r="E59" s="17"/>
    </row>
    <row r="60" spans="2:5" ht="13.5">
      <c r="B60" s="13" t="s">
        <v>29</v>
      </c>
      <c r="C60" s="14">
        <v>830</v>
      </c>
      <c r="D60" s="35">
        <v>2448.2</v>
      </c>
      <c r="E60" s="17">
        <v>1987.4</v>
      </c>
    </row>
    <row r="61" spans="2:5" ht="13.5">
      <c r="B61" s="13" t="s">
        <v>48</v>
      </c>
      <c r="C61" s="14"/>
      <c r="D61" s="35"/>
      <c r="E61" s="17"/>
    </row>
    <row r="62" spans="2:5" ht="13.5">
      <c r="B62" s="13" t="s">
        <v>42</v>
      </c>
      <c r="C62" s="14"/>
      <c r="D62" s="35"/>
      <c r="E62" s="17"/>
    </row>
    <row r="63" spans="2:5" ht="13.5">
      <c r="B63" s="13" t="s">
        <v>31</v>
      </c>
      <c r="C63" s="14">
        <v>831</v>
      </c>
      <c r="D63" s="35">
        <v>1160.5</v>
      </c>
      <c r="E63" s="17">
        <v>932.7</v>
      </c>
    </row>
    <row r="64" spans="2:5" ht="13.5">
      <c r="B64" s="13" t="s">
        <v>32</v>
      </c>
      <c r="C64" s="14">
        <v>840</v>
      </c>
      <c r="D64" s="35">
        <v>481.8</v>
      </c>
      <c r="E64" s="17">
        <v>630.9</v>
      </c>
    </row>
    <row r="65" spans="2:5" ht="13.5">
      <c r="B65" s="13" t="s">
        <v>33</v>
      </c>
      <c r="C65" s="14">
        <v>850</v>
      </c>
      <c r="D65" s="35">
        <v>143.8</v>
      </c>
      <c r="E65" s="17">
        <v>185.8</v>
      </c>
    </row>
    <row r="66" spans="2:5" ht="13.5">
      <c r="B66" s="13" t="s">
        <v>49</v>
      </c>
      <c r="C66" s="14">
        <v>860</v>
      </c>
      <c r="D66" s="35">
        <v>61.9</v>
      </c>
      <c r="E66" s="17">
        <v>84.5</v>
      </c>
    </row>
    <row r="67" spans="2:5" ht="13.5">
      <c r="B67" s="13" t="s">
        <v>50</v>
      </c>
      <c r="C67" s="14"/>
      <c r="D67" s="35"/>
      <c r="E67" s="17"/>
    </row>
    <row r="68" spans="2:5" ht="13.5">
      <c r="B68" s="13" t="s">
        <v>51</v>
      </c>
      <c r="C68" s="14">
        <v>900</v>
      </c>
      <c r="D68" s="35"/>
      <c r="E68" s="17"/>
    </row>
    <row r="69" spans="2:5" ht="13.5">
      <c r="B69" s="13" t="s">
        <v>52</v>
      </c>
      <c r="C69" s="14"/>
      <c r="D69" s="35"/>
      <c r="E69" s="17"/>
    </row>
    <row r="70" spans="2:5" ht="13.5">
      <c r="B70" s="13" t="s">
        <v>53</v>
      </c>
      <c r="C70" s="14">
        <v>1000</v>
      </c>
      <c r="D70" s="35"/>
      <c r="E70" s="17"/>
    </row>
    <row r="71" spans="2:5" ht="13.5">
      <c r="B71" s="13" t="s">
        <v>54</v>
      </c>
      <c r="C71" s="14">
        <v>1100</v>
      </c>
      <c r="D71" s="35"/>
      <c r="E71" s="17"/>
    </row>
    <row r="72" spans="2:5" ht="13.5">
      <c r="B72" s="13" t="s">
        <v>55</v>
      </c>
      <c r="C72" s="14">
        <v>1200</v>
      </c>
      <c r="D72" s="43">
        <f>D74+D76+D75</f>
        <v>87.7</v>
      </c>
      <c r="E72" s="34">
        <f>E74+E76+E75+E77</f>
        <v>148.6</v>
      </c>
    </row>
    <row r="73" spans="2:5" ht="13.5">
      <c r="B73" s="13" t="s">
        <v>56</v>
      </c>
      <c r="C73" s="14"/>
      <c r="D73" s="35"/>
      <c r="E73" s="17"/>
    </row>
    <row r="74" spans="2:5" ht="13.5">
      <c r="B74" s="13" t="s">
        <v>57</v>
      </c>
      <c r="C74" s="14">
        <v>1210</v>
      </c>
      <c r="D74" s="35">
        <v>-3.3</v>
      </c>
      <c r="E74" s="17">
        <v>50.2</v>
      </c>
    </row>
    <row r="75" spans="2:5" ht="13.5">
      <c r="B75" s="13" t="s">
        <v>81</v>
      </c>
      <c r="C75" s="14">
        <v>1220</v>
      </c>
      <c r="D75" s="35">
        <v>30.2</v>
      </c>
      <c r="E75" s="17">
        <v>6.8</v>
      </c>
    </row>
    <row r="76" spans="2:5" ht="13.5">
      <c r="B76" s="13" t="s">
        <v>58</v>
      </c>
      <c r="C76" s="14">
        <v>1230</v>
      </c>
      <c r="D76" s="35">
        <v>60.8</v>
      </c>
      <c r="E76" s="17">
        <v>52.7</v>
      </c>
    </row>
    <row r="77" spans="2:5" ht="13.5">
      <c r="B77" s="13" t="s">
        <v>95</v>
      </c>
      <c r="C77" s="14">
        <v>1240</v>
      </c>
      <c r="D77" s="35"/>
      <c r="E77" s="17">
        <v>38.9</v>
      </c>
    </row>
    <row r="78" spans="2:5" ht="13.5">
      <c r="B78" s="13" t="s">
        <v>59</v>
      </c>
      <c r="C78" s="14">
        <v>1300</v>
      </c>
      <c r="D78" s="43">
        <v>854</v>
      </c>
      <c r="E78" s="34">
        <v>1034.4</v>
      </c>
    </row>
    <row r="79" spans="2:5" ht="13.5">
      <c r="B79" s="13" t="s">
        <v>80</v>
      </c>
      <c r="C79" s="14">
        <v>1310</v>
      </c>
      <c r="D79" s="46">
        <v>307</v>
      </c>
      <c r="E79" s="47">
        <v>338</v>
      </c>
    </row>
    <row r="80" spans="2:5" ht="13.5">
      <c r="B80" s="13" t="s">
        <v>60</v>
      </c>
      <c r="C80" s="14"/>
      <c r="D80" s="35"/>
      <c r="E80" s="17"/>
    </row>
    <row r="81" spans="2:5" ht="13.5">
      <c r="B81" s="13" t="s">
        <v>61</v>
      </c>
      <c r="C81" s="14">
        <v>1400</v>
      </c>
      <c r="D81" s="43">
        <f>D26+D53+D54+D72+D78</f>
        <v>6822.599999999999</v>
      </c>
      <c r="E81" s="34">
        <f>E26+E53+E54+E72+E78</f>
        <v>6845.700000000001</v>
      </c>
    </row>
    <row r="82" spans="2:5" ht="13.5">
      <c r="B82" s="13" t="s">
        <v>62</v>
      </c>
      <c r="C82" s="14">
        <v>1500</v>
      </c>
      <c r="D82" s="35"/>
      <c r="E82" s="17"/>
    </row>
    <row r="83" spans="2:5" ht="13.5">
      <c r="B83" s="13" t="s">
        <v>63</v>
      </c>
      <c r="C83" s="14"/>
      <c r="D83" s="35"/>
      <c r="E83" s="17"/>
    </row>
    <row r="84" spans="2:5" ht="13.5">
      <c r="B84" s="13" t="s">
        <v>64</v>
      </c>
      <c r="C84" s="14">
        <v>1600</v>
      </c>
      <c r="D84" s="43">
        <f>D81+D82</f>
        <v>6822.599999999999</v>
      </c>
      <c r="E84" s="34">
        <f>E81+E82</f>
        <v>6845.700000000001</v>
      </c>
    </row>
    <row r="85" spans="2:5" ht="13.5">
      <c r="B85" s="13" t="s">
        <v>65</v>
      </c>
      <c r="C85" s="14"/>
      <c r="D85" s="35"/>
      <c r="E85" s="17"/>
    </row>
    <row r="86" spans="2:5" ht="13.5">
      <c r="B86" s="13" t="s">
        <v>66</v>
      </c>
      <c r="C86" s="14">
        <v>1700</v>
      </c>
      <c r="D86" s="37">
        <f>D84/D18</f>
        <v>19.393405343945425</v>
      </c>
      <c r="E86" s="22">
        <f>E84/E18</f>
        <v>19.73392908619199</v>
      </c>
    </row>
    <row r="87" spans="2:5" ht="13.5">
      <c r="B87" s="13" t="s">
        <v>67</v>
      </c>
      <c r="C87" s="14">
        <v>1800</v>
      </c>
      <c r="D87" s="43">
        <v>6075.7</v>
      </c>
      <c r="E87" s="34">
        <v>6522.5</v>
      </c>
    </row>
    <row r="88" spans="2:5" ht="13.5">
      <c r="B88" s="13" t="s">
        <v>68</v>
      </c>
      <c r="C88" s="14">
        <v>1810</v>
      </c>
      <c r="D88" s="35">
        <v>3610.4</v>
      </c>
      <c r="E88" s="17">
        <v>3819.2</v>
      </c>
    </row>
    <row r="89" spans="2:5" ht="13.5">
      <c r="B89" s="13" t="s">
        <v>84</v>
      </c>
      <c r="C89" s="14">
        <v>1900</v>
      </c>
      <c r="D89" s="35">
        <v>18.03</v>
      </c>
      <c r="E89" s="17">
        <v>20.3</v>
      </c>
    </row>
    <row r="90" spans="2:5" ht="13.5">
      <c r="B90" s="23" t="s">
        <v>70</v>
      </c>
      <c r="C90" s="24">
        <v>2000</v>
      </c>
      <c r="D90" s="38">
        <v>18.03</v>
      </c>
      <c r="E90" s="25">
        <v>20.3</v>
      </c>
    </row>
    <row r="91" spans="2:5" ht="13.5">
      <c r="B91" s="26"/>
      <c r="C91" s="27"/>
      <c r="D91" s="28"/>
      <c r="E91" s="28"/>
    </row>
    <row r="92" spans="2:5" ht="13.5">
      <c r="B92" s="26"/>
      <c r="C92" s="27"/>
      <c r="D92" s="28"/>
      <c r="E92" s="28"/>
    </row>
    <row r="93" spans="2:5" ht="12.75">
      <c r="B93" s="60" t="s">
        <v>73</v>
      </c>
      <c r="C93" s="60"/>
      <c r="D93" s="60"/>
      <c r="E93" s="60"/>
    </row>
    <row r="94" ht="12.75">
      <c r="B94" s="29"/>
    </row>
    <row r="95" spans="2:5" ht="12.75">
      <c r="B95" s="60" t="s">
        <v>90</v>
      </c>
      <c r="C95" s="60"/>
      <c r="D95" s="60"/>
      <c r="E95" s="60"/>
    </row>
    <row r="96" ht="13.5">
      <c r="B96" s="3"/>
    </row>
    <row r="97" ht="13.5">
      <c r="B97" s="3"/>
    </row>
    <row r="100" ht="12.75">
      <c r="B100" t="s">
        <v>82</v>
      </c>
    </row>
    <row r="101" ht="12.75">
      <c r="B101" t="s">
        <v>83</v>
      </c>
    </row>
  </sheetData>
  <sheetProtection/>
  <mergeCells count="9">
    <mergeCell ref="B2:D2"/>
    <mergeCell ref="B3:D3"/>
    <mergeCell ref="B4:D4"/>
    <mergeCell ref="B5:D5"/>
    <mergeCell ref="B95:E95"/>
    <mergeCell ref="B7:D7"/>
    <mergeCell ref="B8:D8"/>
    <mergeCell ref="B9:D9"/>
    <mergeCell ref="B93:E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0"/>
  <sheetViews>
    <sheetView tabSelected="1" zoomScalePageLayoutView="0" workbookViewId="0" topLeftCell="A76">
      <selection activeCell="B77" sqref="B77"/>
    </sheetView>
  </sheetViews>
  <sheetFormatPr defaultColWidth="9.00390625" defaultRowHeight="12.75"/>
  <cols>
    <col min="1" max="1" width="2.875" style="0" customWidth="1"/>
    <col min="2" max="2" width="43.00390625" style="0" customWidth="1"/>
    <col min="4" max="4" width="10.875" style="0" customWidth="1"/>
    <col min="5" max="5" width="11.625" style="0" customWidth="1"/>
  </cols>
  <sheetData>
    <row r="1" spans="2:4" ht="12.75">
      <c r="B1" s="1" t="s">
        <v>0</v>
      </c>
      <c r="C1" s="2"/>
      <c r="D1" s="2"/>
    </row>
    <row r="2" spans="2:4" ht="12.75">
      <c r="B2" s="62" t="s">
        <v>1</v>
      </c>
      <c r="C2" s="62"/>
      <c r="D2" s="62"/>
    </row>
    <row r="3" spans="2:4" ht="12.75">
      <c r="B3" s="62" t="s">
        <v>2</v>
      </c>
      <c r="C3" s="62"/>
      <c r="D3" s="62"/>
    </row>
    <row r="4" spans="2:4" ht="12.75">
      <c r="B4" s="63" t="s">
        <v>72</v>
      </c>
      <c r="C4" s="63"/>
      <c r="D4" s="63"/>
    </row>
    <row r="5" spans="2:4" ht="12.75">
      <c r="B5" s="63" t="s">
        <v>71</v>
      </c>
      <c r="C5" s="63"/>
      <c r="D5" s="63"/>
    </row>
    <row r="6" ht="13.5">
      <c r="B6" s="3"/>
    </row>
    <row r="7" spans="2:4" ht="12.75">
      <c r="B7" s="61" t="s">
        <v>3</v>
      </c>
      <c r="C7" s="61"/>
      <c r="D7" s="61"/>
    </row>
    <row r="8" spans="2:4" ht="12.75">
      <c r="B8" s="61" t="s">
        <v>4</v>
      </c>
      <c r="C8" s="61"/>
      <c r="D8" s="61"/>
    </row>
    <row r="9" spans="2:4" ht="12.75">
      <c r="B9" s="61" t="s">
        <v>93</v>
      </c>
      <c r="C9" s="61"/>
      <c r="D9" s="61"/>
    </row>
    <row r="10" spans="2:5" ht="89.25">
      <c r="B10" s="31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39"/>
      <c r="E13" s="16"/>
    </row>
    <row r="14" spans="2:5" ht="13.5">
      <c r="B14" s="13" t="s">
        <v>11</v>
      </c>
      <c r="C14" s="14">
        <v>100</v>
      </c>
      <c r="D14" s="40">
        <v>386.3</v>
      </c>
      <c r="E14" s="32">
        <v>380.2</v>
      </c>
    </row>
    <row r="15" spans="2:5" ht="13.5">
      <c r="B15" s="13" t="s">
        <v>12</v>
      </c>
      <c r="C15" s="14">
        <v>110</v>
      </c>
      <c r="D15" s="40"/>
      <c r="E15" s="32"/>
    </row>
    <row r="16" spans="2:5" ht="13.5">
      <c r="B16" s="13" t="s">
        <v>13</v>
      </c>
      <c r="C16" s="14">
        <v>120</v>
      </c>
      <c r="D16" s="41">
        <v>80.5</v>
      </c>
      <c r="E16" s="33">
        <v>80</v>
      </c>
    </row>
    <row r="17" spans="2:5" ht="13.5">
      <c r="B17" s="13" t="s">
        <v>14</v>
      </c>
      <c r="C17" s="14">
        <v>200</v>
      </c>
      <c r="D17" s="40"/>
      <c r="E17" s="32"/>
    </row>
    <row r="18" spans="2:5" ht="13.5">
      <c r="B18" s="13" t="s">
        <v>15</v>
      </c>
      <c r="C18" s="14">
        <v>300</v>
      </c>
      <c r="D18" s="52">
        <f>D14+D16</f>
        <v>466.8</v>
      </c>
      <c r="E18" s="48">
        <f>E14+E16</f>
        <v>460.2</v>
      </c>
    </row>
    <row r="19" spans="2:5" ht="13.5">
      <c r="B19" s="13" t="s">
        <v>16</v>
      </c>
      <c r="C19" s="14">
        <v>310</v>
      </c>
      <c r="D19" s="40"/>
      <c r="E19" s="32"/>
    </row>
    <row r="20" spans="2:5" ht="13.5">
      <c r="B20" s="13" t="s">
        <v>17</v>
      </c>
      <c r="C20" s="14">
        <v>320</v>
      </c>
      <c r="D20" s="36">
        <f>D18-D19</f>
        <v>466.8</v>
      </c>
      <c r="E20" s="19">
        <f>E18-E19</f>
        <v>460.2</v>
      </c>
    </row>
    <row r="21" spans="2:5" ht="13.5">
      <c r="B21" s="13" t="s">
        <v>18</v>
      </c>
      <c r="C21" s="14">
        <v>330</v>
      </c>
      <c r="D21" s="40">
        <v>278.9</v>
      </c>
      <c r="E21" s="32">
        <v>270.2</v>
      </c>
    </row>
    <row r="22" spans="2:5" ht="13.5">
      <c r="B22" s="13" t="s">
        <v>19</v>
      </c>
      <c r="C22" s="14">
        <v>400</v>
      </c>
      <c r="D22" s="40"/>
      <c r="E22" s="32"/>
    </row>
    <row r="23" spans="2:5" ht="13.5">
      <c r="B23" s="13" t="s">
        <v>20</v>
      </c>
      <c r="C23" s="14"/>
      <c r="D23" s="40"/>
      <c r="E23" s="32"/>
    </row>
    <row r="24" spans="2:5" ht="13.5">
      <c r="B24" s="13" t="s">
        <v>21</v>
      </c>
      <c r="C24" s="14"/>
      <c r="D24" s="40"/>
      <c r="E24" s="32"/>
    </row>
    <row r="25" spans="2:5" ht="13.5">
      <c r="B25" s="13" t="s">
        <v>22</v>
      </c>
      <c r="C25" s="14"/>
      <c r="D25" s="40"/>
      <c r="E25" s="32"/>
    </row>
    <row r="26" spans="2:5" ht="13.5">
      <c r="B26" s="13" t="s">
        <v>23</v>
      </c>
      <c r="C26" s="14">
        <v>500</v>
      </c>
      <c r="D26" s="36">
        <f>D28+D29+D32+D35+D36+D37</f>
        <v>3105.3</v>
      </c>
      <c r="E26" s="48">
        <f>E28+E29+E32+E35+E36+E37</f>
        <v>2970.7999999999997</v>
      </c>
    </row>
    <row r="27" spans="2:5" ht="13.5">
      <c r="B27" s="13" t="s">
        <v>24</v>
      </c>
      <c r="C27" s="14"/>
      <c r="D27" s="40"/>
      <c r="E27" s="33"/>
    </row>
    <row r="28" spans="2:5" ht="13.5">
      <c r="B28" s="13" t="s">
        <v>25</v>
      </c>
      <c r="C28" s="14">
        <v>510</v>
      </c>
      <c r="D28" s="41">
        <v>2004.8</v>
      </c>
      <c r="E28" s="33">
        <v>1704.5</v>
      </c>
    </row>
    <row r="29" spans="2:5" ht="13.5">
      <c r="B29" s="13" t="s">
        <v>26</v>
      </c>
      <c r="C29" s="14">
        <v>520</v>
      </c>
      <c r="D29" s="40">
        <v>19.9</v>
      </c>
      <c r="E29" s="33">
        <v>51.4</v>
      </c>
    </row>
    <row r="30" spans="2:5" ht="13.5">
      <c r="B30" s="13" t="s">
        <v>27</v>
      </c>
      <c r="C30" s="14"/>
      <c r="D30" s="40"/>
      <c r="E30" s="33"/>
    </row>
    <row r="31" spans="2:5" ht="13.5">
      <c r="B31" s="13" t="s">
        <v>28</v>
      </c>
      <c r="C31" s="14"/>
      <c r="D31" s="40"/>
      <c r="E31" s="33"/>
    </row>
    <row r="32" spans="2:5" ht="13.5">
      <c r="B32" s="13" t="s">
        <v>29</v>
      </c>
      <c r="C32" s="14">
        <v>530</v>
      </c>
      <c r="D32" s="40">
        <v>294.4</v>
      </c>
      <c r="E32" s="33">
        <v>564.3</v>
      </c>
    </row>
    <row r="33" spans="2:5" ht="12.75">
      <c r="B33" s="49" t="s">
        <v>30</v>
      </c>
      <c r="C33" s="50"/>
      <c r="D33" s="51"/>
      <c r="E33" s="54">
        <v>347.3</v>
      </c>
    </row>
    <row r="34" spans="2:5" ht="12.75">
      <c r="B34" s="49" t="s">
        <v>31</v>
      </c>
      <c r="C34" s="50">
        <v>531</v>
      </c>
      <c r="D34" s="51"/>
      <c r="E34" s="54"/>
    </row>
    <row r="35" spans="2:5" ht="13.5">
      <c r="B35" s="13" t="s">
        <v>32</v>
      </c>
      <c r="C35" s="14">
        <v>540</v>
      </c>
      <c r="D35" s="40">
        <v>334.3</v>
      </c>
      <c r="E35" s="33">
        <v>353</v>
      </c>
    </row>
    <row r="36" spans="2:5" ht="13.5">
      <c r="B36" s="13" t="s">
        <v>33</v>
      </c>
      <c r="C36" s="14">
        <v>550</v>
      </c>
      <c r="D36" s="40">
        <v>99.5</v>
      </c>
      <c r="E36" s="33">
        <v>106.2</v>
      </c>
    </row>
    <row r="37" spans="2:5" ht="13.5">
      <c r="B37" s="13" t="s">
        <v>34</v>
      </c>
      <c r="C37" s="14">
        <v>560</v>
      </c>
      <c r="D37" s="40">
        <v>352.4</v>
      </c>
      <c r="E37" s="33">
        <v>191.4</v>
      </c>
    </row>
    <row r="38" spans="2:5" ht="12.75">
      <c r="B38" s="49" t="s">
        <v>35</v>
      </c>
      <c r="C38" s="50">
        <v>561</v>
      </c>
      <c r="D38" s="51">
        <v>327.8</v>
      </c>
      <c r="E38" s="54">
        <v>167.2</v>
      </c>
    </row>
    <row r="39" spans="2:5" ht="13.5">
      <c r="B39" s="13" t="s">
        <v>36</v>
      </c>
      <c r="C39" s="14">
        <v>600</v>
      </c>
      <c r="D39" s="40"/>
      <c r="E39" s="33"/>
    </row>
    <row r="40" spans="2:5" ht="13.5">
      <c r="B40" s="13" t="s">
        <v>37</v>
      </c>
      <c r="C40" s="14"/>
      <c r="D40" s="40"/>
      <c r="E40" s="33"/>
    </row>
    <row r="41" spans="2:5" ht="13.5">
      <c r="B41" s="13" t="s">
        <v>38</v>
      </c>
      <c r="C41" s="14">
        <v>610</v>
      </c>
      <c r="D41" s="40"/>
      <c r="E41" s="33"/>
    </row>
    <row r="42" spans="2:5" ht="13.5">
      <c r="B42" s="13" t="s">
        <v>39</v>
      </c>
      <c r="C42" s="14">
        <v>620</v>
      </c>
      <c r="D42" s="40"/>
      <c r="E42" s="33"/>
    </row>
    <row r="43" spans="2:5" ht="13.5">
      <c r="B43" s="13" t="s">
        <v>40</v>
      </c>
      <c r="C43" s="14">
        <v>630</v>
      </c>
      <c r="D43" s="40"/>
      <c r="E43" s="33"/>
    </row>
    <row r="44" spans="2:5" ht="13.5">
      <c r="B44" s="13" t="s">
        <v>27</v>
      </c>
      <c r="C44" s="14">
        <v>640</v>
      </c>
      <c r="D44" s="40"/>
      <c r="E44" s="33"/>
    </row>
    <row r="45" spans="2:5" ht="13.5">
      <c r="B45" s="13" t="s">
        <v>28</v>
      </c>
      <c r="C45" s="14"/>
      <c r="D45" s="40"/>
      <c r="E45" s="33"/>
    </row>
    <row r="46" spans="2:5" ht="13.5">
      <c r="B46" s="13" t="s">
        <v>29</v>
      </c>
      <c r="C46" s="14">
        <v>640</v>
      </c>
      <c r="D46" s="40"/>
      <c r="E46" s="33"/>
    </row>
    <row r="47" spans="2:5" ht="13.5">
      <c r="B47" s="13" t="s">
        <v>41</v>
      </c>
      <c r="C47" s="14"/>
      <c r="D47" s="40"/>
      <c r="E47" s="33"/>
    </row>
    <row r="48" spans="2:5" ht="13.5">
      <c r="B48" s="13" t="s">
        <v>42</v>
      </c>
      <c r="C48" s="14"/>
      <c r="D48" s="40"/>
      <c r="E48" s="33"/>
    </row>
    <row r="49" spans="2:5" ht="13.5">
      <c r="B49" s="13" t="s">
        <v>31</v>
      </c>
      <c r="C49" s="14">
        <v>641</v>
      </c>
      <c r="D49" s="40"/>
      <c r="E49" s="33"/>
    </row>
    <row r="50" spans="2:5" ht="13.5">
      <c r="B50" s="13" t="s">
        <v>32</v>
      </c>
      <c r="C50" s="14">
        <v>650</v>
      </c>
      <c r="D50" s="40"/>
      <c r="E50" s="33"/>
    </row>
    <row r="51" spans="2:5" ht="13.5">
      <c r="B51" s="13" t="s">
        <v>33</v>
      </c>
      <c r="C51" s="14">
        <v>660</v>
      </c>
      <c r="D51" s="40"/>
      <c r="E51" s="33"/>
    </row>
    <row r="52" spans="2:5" ht="13.5">
      <c r="B52" s="13" t="s">
        <v>43</v>
      </c>
      <c r="C52" s="14">
        <v>670</v>
      </c>
      <c r="D52" s="40"/>
      <c r="E52" s="33"/>
    </row>
    <row r="53" spans="2:5" ht="13.5">
      <c r="B53" s="13" t="s">
        <v>44</v>
      </c>
      <c r="C53" s="14">
        <v>700</v>
      </c>
      <c r="D53" s="42">
        <v>544.9</v>
      </c>
      <c r="E53" s="48">
        <v>630.7</v>
      </c>
    </row>
    <row r="54" spans="2:5" ht="13.5">
      <c r="B54" s="13" t="s">
        <v>45</v>
      </c>
      <c r="C54" s="14">
        <v>800</v>
      </c>
      <c r="D54" s="36">
        <f>D56+D57+D60+D64+D65+D66</f>
        <v>3939</v>
      </c>
      <c r="E54" s="48">
        <f>E56+E57+E60+E64+E65+E66</f>
        <v>3948.3</v>
      </c>
    </row>
    <row r="55" spans="2:5" ht="13.5">
      <c r="B55" s="13" t="s">
        <v>24</v>
      </c>
      <c r="C55" s="14"/>
      <c r="D55" s="40"/>
      <c r="E55" s="33"/>
    </row>
    <row r="56" spans="2:5" ht="13.5">
      <c r="B56" s="13" t="s">
        <v>38</v>
      </c>
      <c r="C56" s="14">
        <v>810</v>
      </c>
      <c r="D56" s="40"/>
      <c r="E56" s="33"/>
    </row>
    <row r="57" spans="2:5" ht="13.5">
      <c r="B57" s="13" t="s">
        <v>46</v>
      </c>
      <c r="C57" s="14">
        <v>820</v>
      </c>
      <c r="D57" s="40"/>
      <c r="E57" s="33"/>
    </row>
    <row r="58" spans="2:5" ht="13.5">
      <c r="B58" s="13" t="s">
        <v>27</v>
      </c>
      <c r="C58" s="14"/>
      <c r="D58" s="40"/>
      <c r="E58" s="33"/>
    </row>
    <row r="59" spans="2:5" ht="13.5">
      <c r="B59" s="13" t="s">
        <v>47</v>
      </c>
      <c r="C59" s="14"/>
      <c r="D59" s="40"/>
      <c r="E59" s="33"/>
    </row>
    <row r="60" spans="2:5" ht="13.5">
      <c r="B60" s="13" t="s">
        <v>29</v>
      </c>
      <c r="C60" s="14">
        <v>830</v>
      </c>
      <c r="D60" s="40">
        <v>2951.1</v>
      </c>
      <c r="E60" s="33">
        <v>2633.8</v>
      </c>
    </row>
    <row r="61" spans="2:5" ht="12.75">
      <c r="B61" s="49" t="s">
        <v>48</v>
      </c>
      <c r="C61" s="50"/>
      <c r="D61" s="51"/>
      <c r="E61" s="54"/>
    </row>
    <row r="62" spans="2:5" ht="12.75">
      <c r="B62" s="49" t="s">
        <v>42</v>
      </c>
      <c r="C62" s="50"/>
      <c r="D62" s="51"/>
      <c r="E62" s="54"/>
    </row>
    <row r="63" spans="2:5" ht="12.75">
      <c r="B63" s="49" t="s">
        <v>31</v>
      </c>
      <c r="C63" s="50">
        <v>831</v>
      </c>
      <c r="D63" s="51">
        <v>1382.7</v>
      </c>
      <c r="E63" s="54">
        <v>1332.9</v>
      </c>
    </row>
    <row r="64" spans="2:5" ht="13.5">
      <c r="B64" s="13" t="s">
        <v>32</v>
      </c>
      <c r="C64" s="14">
        <v>840</v>
      </c>
      <c r="D64" s="40">
        <v>692.5</v>
      </c>
      <c r="E64" s="33">
        <v>916.8</v>
      </c>
    </row>
    <row r="65" spans="2:5" ht="13.5">
      <c r="B65" s="13" t="s">
        <v>33</v>
      </c>
      <c r="C65" s="14">
        <v>850</v>
      </c>
      <c r="D65" s="40">
        <v>207</v>
      </c>
      <c r="E65" s="33">
        <v>271.2</v>
      </c>
    </row>
    <row r="66" spans="2:5" ht="13.5">
      <c r="B66" s="13" t="s">
        <v>87</v>
      </c>
      <c r="C66" s="14">
        <v>860</v>
      </c>
      <c r="D66" s="40">
        <v>88.4</v>
      </c>
      <c r="E66" s="33">
        <v>126.5</v>
      </c>
    </row>
    <row r="67" spans="2:5" ht="13.5">
      <c r="B67" s="13" t="s">
        <v>50</v>
      </c>
      <c r="C67" s="14"/>
      <c r="D67" s="40"/>
      <c r="E67" s="33"/>
    </row>
    <row r="68" spans="2:5" ht="13.5">
      <c r="B68" s="13" t="s">
        <v>51</v>
      </c>
      <c r="C68" s="14">
        <v>900</v>
      </c>
      <c r="D68" s="40"/>
      <c r="E68" s="33"/>
    </row>
    <row r="69" spans="2:5" ht="13.5">
      <c r="B69" s="13" t="s">
        <v>52</v>
      </c>
      <c r="C69" s="14"/>
      <c r="D69" s="40"/>
      <c r="E69" s="33"/>
    </row>
    <row r="70" spans="2:5" ht="13.5">
      <c r="B70" s="13" t="s">
        <v>53</v>
      </c>
      <c r="C70" s="14">
        <v>1000</v>
      </c>
      <c r="D70" s="40"/>
      <c r="E70" s="33"/>
    </row>
    <row r="71" spans="2:5" ht="13.5">
      <c r="B71" s="13" t="s">
        <v>54</v>
      </c>
      <c r="C71" s="14">
        <v>1100</v>
      </c>
      <c r="D71" s="40"/>
      <c r="E71" s="33"/>
    </row>
    <row r="72" spans="2:5" ht="13.5">
      <c r="B72" s="13" t="s">
        <v>55</v>
      </c>
      <c r="C72" s="14">
        <v>1200</v>
      </c>
      <c r="D72" s="36">
        <f>D74+D75+D76</f>
        <v>109.3</v>
      </c>
      <c r="E72" s="48">
        <f>E74+E75+E76+E73</f>
        <v>183.20000000000002</v>
      </c>
    </row>
    <row r="73" spans="2:5" ht="12.75">
      <c r="B73" s="49" t="s">
        <v>96</v>
      </c>
      <c r="C73" s="50">
        <v>1210</v>
      </c>
      <c r="D73" s="51"/>
      <c r="E73" s="54">
        <v>51.9</v>
      </c>
    </row>
    <row r="74" spans="2:5" ht="12.75">
      <c r="B74" s="49" t="s">
        <v>97</v>
      </c>
      <c r="C74" s="50">
        <v>1220</v>
      </c>
      <c r="D74" s="51">
        <v>-3.3</v>
      </c>
      <c r="E74" s="54">
        <v>50.2</v>
      </c>
    </row>
    <row r="75" spans="2:5" ht="12.75">
      <c r="B75" s="49" t="s">
        <v>98</v>
      </c>
      <c r="C75" s="50">
        <v>1230</v>
      </c>
      <c r="D75" s="51">
        <v>32.4</v>
      </c>
      <c r="E75" s="54">
        <v>9.1</v>
      </c>
    </row>
    <row r="76" spans="2:5" ht="12.75">
      <c r="B76" s="49" t="s">
        <v>99</v>
      </c>
      <c r="C76" s="50">
        <v>1240</v>
      </c>
      <c r="D76" s="51">
        <v>80.2</v>
      </c>
      <c r="E76" s="54">
        <v>72</v>
      </c>
    </row>
    <row r="77" spans="2:5" ht="13.5">
      <c r="B77" s="13" t="s">
        <v>59</v>
      </c>
      <c r="C77" s="14">
        <v>1300</v>
      </c>
      <c r="D77" s="36">
        <v>1183.4</v>
      </c>
      <c r="E77" s="48">
        <v>1472.9</v>
      </c>
    </row>
    <row r="78" spans="2:5" ht="12.75">
      <c r="B78" s="49" t="s">
        <v>88</v>
      </c>
      <c r="C78" s="50">
        <v>1310</v>
      </c>
      <c r="D78" s="53">
        <v>407.7</v>
      </c>
      <c r="E78" s="55">
        <v>440.3</v>
      </c>
    </row>
    <row r="79" spans="2:5" ht="13.5">
      <c r="B79" s="13" t="s">
        <v>60</v>
      </c>
      <c r="C79" s="14"/>
      <c r="D79" s="40"/>
      <c r="E79" s="33"/>
    </row>
    <row r="80" spans="2:5" ht="13.5">
      <c r="B80" s="13" t="s">
        <v>61</v>
      </c>
      <c r="C80" s="14">
        <v>1400</v>
      </c>
      <c r="D80" s="42">
        <f>D77+D53+D26+D54+D72</f>
        <v>8881.9</v>
      </c>
      <c r="E80" s="48">
        <f>E77+E53+E26+E54+E72</f>
        <v>9205.900000000001</v>
      </c>
    </row>
    <row r="81" spans="2:5" ht="13.5">
      <c r="B81" s="13" t="s">
        <v>62</v>
      </c>
      <c r="C81" s="14">
        <v>1500</v>
      </c>
      <c r="D81" s="40"/>
      <c r="E81" s="33"/>
    </row>
    <row r="82" spans="2:5" ht="13.5">
      <c r="B82" s="13" t="s">
        <v>63</v>
      </c>
      <c r="C82" s="14"/>
      <c r="D82" s="40"/>
      <c r="E82" s="33"/>
    </row>
    <row r="83" spans="2:5" ht="13.5">
      <c r="B83" s="13" t="s">
        <v>64</v>
      </c>
      <c r="C83" s="14">
        <v>1600</v>
      </c>
      <c r="D83" s="42">
        <f>D80+D81</f>
        <v>8881.9</v>
      </c>
      <c r="E83" s="48">
        <f>E80+E81</f>
        <v>9205.900000000001</v>
      </c>
    </row>
    <row r="84" spans="2:5" ht="13.5">
      <c r="B84" s="13" t="s">
        <v>65</v>
      </c>
      <c r="C84" s="14"/>
      <c r="D84" s="40"/>
      <c r="E84" s="33"/>
    </row>
    <row r="85" spans="2:5" ht="13.5">
      <c r="B85" s="13" t="s">
        <v>66</v>
      </c>
      <c r="C85" s="14">
        <v>1700</v>
      </c>
      <c r="D85" s="44">
        <f>D83/D20</f>
        <v>19.02720651242502</v>
      </c>
      <c r="E85" s="57">
        <v>20.01</v>
      </c>
    </row>
    <row r="86" spans="2:5" ht="13.5">
      <c r="B86" s="13" t="s">
        <v>67</v>
      </c>
      <c r="C86" s="14">
        <v>1800</v>
      </c>
      <c r="D86" s="36">
        <v>8153.9</v>
      </c>
      <c r="E86" s="48">
        <v>8820.2</v>
      </c>
    </row>
    <row r="87" spans="2:5" ht="13.5">
      <c r="B87" s="13" t="s">
        <v>68</v>
      </c>
      <c r="C87" s="14">
        <v>1810</v>
      </c>
      <c r="D87" s="35">
        <v>4872.6</v>
      </c>
      <c r="E87" s="56">
        <v>5184.3</v>
      </c>
    </row>
    <row r="88" spans="2:5" ht="13.5">
      <c r="B88" s="13" t="s">
        <v>69</v>
      </c>
      <c r="C88" s="14">
        <v>1900</v>
      </c>
      <c r="D88" s="35">
        <v>18.03</v>
      </c>
      <c r="E88" s="58">
        <v>20.3</v>
      </c>
    </row>
    <row r="89" spans="2:5" ht="13.5">
      <c r="B89" s="23" t="s">
        <v>70</v>
      </c>
      <c r="C89" s="24">
        <v>2000</v>
      </c>
      <c r="D89" s="38">
        <v>18.03</v>
      </c>
      <c r="E89" s="59">
        <v>20.3</v>
      </c>
    </row>
    <row r="90" spans="2:5" ht="13.5">
      <c r="B90" s="26"/>
      <c r="C90" s="27"/>
      <c r="D90" s="28"/>
      <c r="E90" s="28"/>
    </row>
    <row r="91" spans="2:5" ht="13.5">
      <c r="B91" s="26"/>
      <c r="C91" s="27"/>
      <c r="D91" s="28"/>
      <c r="E91" s="28"/>
    </row>
    <row r="92" spans="2:5" ht="13.5">
      <c r="B92" s="26"/>
      <c r="C92" s="27"/>
      <c r="D92" s="28"/>
      <c r="E92" s="28"/>
    </row>
    <row r="93" spans="2:5" ht="12.75">
      <c r="B93" s="60" t="s">
        <v>74</v>
      </c>
      <c r="C93" s="60"/>
      <c r="D93" s="60"/>
      <c r="E93" s="60"/>
    </row>
    <row r="94" ht="12.75">
      <c r="B94" s="29"/>
    </row>
    <row r="95" spans="2:5" ht="12.75">
      <c r="B95" s="60" t="s">
        <v>85</v>
      </c>
      <c r="C95" s="60"/>
      <c r="D95" s="60"/>
      <c r="E95" s="60"/>
    </row>
    <row r="96" ht="13.5">
      <c r="B96" s="3"/>
    </row>
    <row r="97" ht="13.5">
      <c r="B97" s="3"/>
    </row>
    <row r="109" ht="12.75">
      <c r="B109" t="s">
        <v>86</v>
      </c>
    </row>
    <row r="110" ht="12.75">
      <c r="B110" t="s">
        <v>83</v>
      </c>
    </row>
  </sheetData>
  <sheetProtection/>
  <mergeCells count="9">
    <mergeCell ref="B2:D2"/>
    <mergeCell ref="B3:D3"/>
    <mergeCell ref="B4:D4"/>
    <mergeCell ref="B5:D5"/>
    <mergeCell ref="B95:E95"/>
    <mergeCell ref="B7:D7"/>
    <mergeCell ref="B8:D8"/>
    <mergeCell ref="B9:D9"/>
    <mergeCell ref="B93:E93"/>
  </mergeCells>
  <printOptions/>
  <pageMargins left="0.7479166666666667" right="0.7479166666666667" top="0.37" bottom="0.46" header="0.2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2014-01-24T07:22:18Z</cp:lastPrinted>
  <dcterms:modified xsi:type="dcterms:W3CDTF">2014-01-24T07:23:02Z</dcterms:modified>
  <cp:category/>
  <cp:version/>
  <cp:contentType/>
  <cp:contentStatus/>
</cp:coreProperties>
</file>