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<sst xmlns="http://schemas.openxmlformats.org/spreadsheetml/2006/main" count="186" uniqueCount="84">
  <si>
    <t xml:space="preserve">                                                                                                           Форма 6-в</t>
  </si>
  <si>
    <t>Утверждена</t>
  </si>
  <si>
    <t>Водоснабжение</t>
  </si>
  <si>
    <r>
      <t xml:space="preserve">Организация               </t>
    </r>
    <r>
      <rPr>
        <b/>
        <sz val="10"/>
        <rFont val="Arial"/>
        <family val="2"/>
      </rPr>
      <t xml:space="preserve"> ООО "Комсервис»</t>
    </r>
  </si>
  <si>
    <t>Отрасль (вид деятельности)  Оказание коммунальных услуг</t>
  </si>
  <si>
    <t>ОТЧЕТНАЯ КАЛЬКУЛЯЦИЯ СЕБЕСТОИМОСТИ</t>
  </si>
  <si>
    <t>ОТПУЩЕННОЙ ВОДЫ</t>
  </si>
  <si>
    <t xml:space="preserve">      за  1 квартал  2013 года</t>
  </si>
  <si>
    <t>ПОКАЗАТЕЛИ</t>
  </si>
  <si>
    <t>Код   строк</t>
  </si>
  <si>
    <t>По отчету за соответств. период прошлого года</t>
  </si>
  <si>
    <t>Фактически с начала года</t>
  </si>
  <si>
    <t xml:space="preserve">  I. НАТУРАЛЬНЫЕ ПОКАЗАТЕЛИ   </t>
  </si>
  <si>
    <t xml:space="preserve">          (тыс. м2)        </t>
  </si>
  <si>
    <t xml:space="preserve">Поднято воды                </t>
  </si>
  <si>
    <t xml:space="preserve">Расход на собственные нужды  </t>
  </si>
  <si>
    <t xml:space="preserve">Получено воды со стороны     </t>
  </si>
  <si>
    <t>Пропущено через очистные сооружения</t>
  </si>
  <si>
    <t xml:space="preserve">Подано воды в сеть          </t>
  </si>
  <si>
    <t xml:space="preserve">Потери воды            </t>
  </si>
  <si>
    <t xml:space="preserve">Реализовано воды - всего    </t>
  </si>
  <si>
    <t xml:space="preserve">       в том числе: населению </t>
  </si>
  <si>
    <t>Отпущено воды другим водопроводам</t>
  </si>
  <si>
    <t xml:space="preserve">   II. ПОЛНАЯ СЕБЕСТОИМОСТЬ  </t>
  </si>
  <si>
    <t>ОТПУЩЕННОЙ (ПОТРЕБЛЕННОЙ) ВОДЫ</t>
  </si>
  <si>
    <t xml:space="preserve">          (тыс. руб.)         </t>
  </si>
  <si>
    <t xml:space="preserve">Подъем воды - всего          </t>
  </si>
  <si>
    <t xml:space="preserve">в т.ч.                     </t>
  </si>
  <si>
    <t xml:space="preserve">       электроэнергия        </t>
  </si>
  <si>
    <t xml:space="preserve">       амортизация        </t>
  </si>
  <si>
    <t xml:space="preserve">       ремонт и техническое обслужива-</t>
  </si>
  <si>
    <t>ние или резерв расходов на оплату всех</t>
  </si>
  <si>
    <t>видов ремонта</t>
  </si>
  <si>
    <t>в т.ч. капитальный ремонт или резерв</t>
  </si>
  <si>
    <t>расходов на оплату кап.ремонта</t>
  </si>
  <si>
    <t>Затраты на оплату труда</t>
  </si>
  <si>
    <t>Отчисления на социальные нужды</t>
  </si>
  <si>
    <t xml:space="preserve">Цеховые расходы        </t>
  </si>
  <si>
    <t>в т.ч эл.эн. на освещение</t>
  </si>
  <si>
    <t xml:space="preserve">Очистка воды - всего         </t>
  </si>
  <si>
    <t xml:space="preserve">в т.ч.                       </t>
  </si>
  <si>
    <t xml:space="preserve">       электроэнергия       </t>
  </si>
  <si>
    <t xml:space="preserve">       материалы           </t>
  </si>
  <si>
    <t xml:space="preserve">       амортизация       </t>
  </si>
  <si>
    <t xml:space="preserve">в т.ч.   </t>
  </si>
  <si>
    <t xml:space="preserve">       капитальный ремонт или резерв</t>
  </si>
  <si>
    <t xml:space="preserve">       цеховые расходы      </t>
  </si>
  <si>
    <t>Оплата воды, полученной со стороны</t>
  </si>
  <si>
    <t>Транспортирование воды - всего</t>
  </si>
  <si>
    <t xml:space="preserve">       амортизация           </t>
  </si>
  <si>
    <t>или резерв расходов на оплату всех</t>
  </si>
  <si>
    <t xml:space="preserve">в т.ч.                      </t>
  </si>
  <si>
    <t xml:space="preserve">       цеховые расходы       </t>
  </si>
  <si>
    <t>Проведение аварийно-восстановительных</t>
  </si>
  <si>
    <t xml:space="preserve">работ      </t>
  </si>
  <si>
    <t>Содержание    и   обслуживание</t>
  </si>
  <si>
    <t xml:space="preserve">внутридомовых сетей        </t>
  </si>
  <si>
    <t xml:space="preserve">Ремонтный фонд            </t>
  </si>
  <si>
    <t xml:space="preserve">Прочие прямые расходы - всего </t>
  </si>
  <si>
    <t xml:space="preserve">в т.ч.                  </t>
  </si>
  <si>
    <t xml:space="preserve">  проведение анализов</t>
  </si>
  <si>
    <t xml:space="preserve">  плата за водные объекты, лицензия</t>
  </si>
  <si>
    <t xml:space="preserve">  лицензия на недры</t>
  </si>
  <si>
    <t xml:space="preserve">Общеэксплуатационные расходы  </t>
  </si>
  <si>
    <t xml:space="preserve">  в том числе аренда</t>
  </si>
  <si>
    <t>ИТОГО расходов по эксплуатации</t>
  </si>
  <si>
    <t>(0500+0600+0700+0800+0900+1200+1300)</t>
  </si>
  <si>
    <t xml:space="preserve">Внеэксплуатационные расходы   </t>
  </si>
  <si>
    <t>ВСЕГО   расходов   по   полной</t>
  </si>
  <si>
    <t xml:space="preserve">себестоимости (1400+1500)            </t>
  </si>
  <si>
    <t>Себестоимость     за    1   м3</t>
  </si>
  <si>
    <t xml:space="preserve">отпущенной воды, руб.      </t>
  </si>
  <si>
    <t xml:space="preserve">ВСЕГО доходов           </t>
  </si>
  <si>
    <t xml:space="preserve">в т.ч. от населения         </t>
  </si>
  <si>
    <t xml:space="preserve">Справочно: ЭОТ            </t>
  </si>
  <si>
    <t xml:space="preserve">       тариф для населения    </t>
  </si>
  <si>
    <t>Руководитель организации                                           А.В.Бочков</t>
  </si>
  <si>
    <t>Главный бухгалтер                                                     Н.Л. Мягкова</t>
  </si>
  <si>
    <t xml:space="preserve">      за  1 полугодие  2013 года</t>
  </si>
  <si>
    <t xml:space="preserve">  плата за водные объекты</t>
  </si>
  <si>
    <t xml:space="preserve"> в т.ч. Аренда</t>
  </si>
  <si>
    <t>Руководитель организации                                        А.В.Бочков</t>
  </si>
  <si>
    <t>Исполнитель Марова С.В.</t>
  </si>
  <si>
    <t>7-81-84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</si>
</sst>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0.0"/>
    <numFmt numFmtId="167" formatCode="0.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 vertical="top"/>
    </xf>
    <xf numFmtId="164" fontId="0" fillId="0" borderId="14" xfId="0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4" fontId="2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20" fillId="0" borderId="19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1" fillId="0" borderId="22" xfId="0" applyFont="1" applyBorder="1" applyAlignment="1">
      <alignment horizontal="center"/>
    </xf>
    <xf numFmtId="164" fontId="21" fillId="0" borderId="21" xfId="0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4" fontId="20" fillId="0" borderId="23" xfId="0" applyFont="1" applyBorder="1" applyAlignment="1">
      <alignment/>
    </xf>
    <xf numFmtId="165" fontId="0" fillId="0" borderId="24" xfId="0" applyNumberForma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2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9"/>
  <sheetViews>
    <sheetView workbookViewId="0" topLeftCell="A1">
      <selection activeCell="I65" sqref="I65"/>
    </sheetView>
  </sheetViews>
  <sheetFormatPr defaultColWidth="9.00390625" defaultRowHeight="12.75"/>
  <cols>
    <col min="1" max="1" width="4.125" style="0" customWidth="1"/>
    <col min="2" max="2" width="44.125" style="0" customWidth="1"/>
    <col min="4" max="4" width="13.625" style="0" customWidth="1"/>
    <col min="5" max="5" width="12.625" style="0" customWidth="1"/>
  </cols>
  <sheetData>
    <row r="1" spans="2:4" ht="12.75">
      <c r="B1" s="1" t="s">
        <v>0</v>
      </c>
      <c r="C1" s="2"/>
      <c r="D1" s="2"/>
    </row>
    <row r="2" spans="2:4" ht="12.75">
      <c r="B2" s="3" t="s">
        <v>1</v>
      </c>
      <c r="C2" s="3"/>
      <c r="D2" s="3"/>
    </row>
    <row r="3" spans="2:4" ht="12.75">
      <c r="B3" s="3" t="s">
        <v>2</v>
      </c>
      <c r="C3" s="3"/>
      <c r="D3" s="3"/>
    </row>
    <row r="4" spans="2:4" ht="12.75">
      <c r="B4" s="4" t="s">
        <v>3</v>
      </c>
      <c r="C4" s="4"/>
      <c r="D4" s="4"/>
    </row>
    <row r="5" spans="2:4" ht="12.75">
      <c r="B5" s="4" t="s">
        <v>4</v>
      </c>
      <c r="C5" s="4"/>
      <c r="D5" s="4"/>
    </row>
    <row r="6" ht="12.75">
      <c r="B6" s="5"/>
    </row>
    <row r="7" spans="2:4" ht="12.75">
      <c r="B7" s="6" t="s">
        <v>5</v>
      </c>
      <c r="C7" s="6"/>
      <c r="D7" s="6"/>
    </row>
    <row r="8" spans="2:4" ht="12.75">
      <c r="B8" s="6" t="s">
        <v>6</v>
      </c>
      <c r="C8" s="6"/>
      <c r="D8" s="6"/>
    </row>
    <row r="9" spans="2:4" ht="12.75">
      <c r="B9" s="6" t="s">
        <v>7</v>
      </c>
      <c r="C9" s="6"/>
      <c r="D9" s="6"/>
    </row>
    <row r="10" spans="2:5" ht="12.75">
      <c r="B10" s="7" t="s">
        <v>8</v>
      </c>
      <c r="C10" s="8" t="s">
        <v>9</v>
      </c>
      <c r="D10" s="8" t="s">
        <v>10</v>
      </c>
      <c r="E10" s="9" t="s">
        <v>11</v>
      </c>
    </row>
    <row r="11" spans="2:5" ht="12.75">
      <c r="B11" s="10">
        <v>1</v>
      </c>
      <c r="C11" s="11">
        <v>2</v>
      </c>
      <c r="D11" s="11">
        <v>3</v>
      </c>
      <c r="E11" s="12">
        <v>4</v>
      </c>
    </row>
    <row r="12" spans="2:5" ht="12.75">
      <c r="B12" s="13" t="s">
        <v>12</v>
      </c>
      <c r="C12" s="14"/>
      <c r="D12" s="14"/>
      <c r="E12" s="15"/>
    </row>
    <row r="13" spans="2:5" ht="12.75">
      <c r="B13" s="16" t="s">
        <v>13</v>
      </c>
      <c r="C13" s="17"/>
      <c r="D13" s="18"/>
      <c r="E13" s="19"/>
    </row>
    <row r="14" spans="2:6" ht="12.75">
      <c r="B14" s="16" t="s">
        <v>14</v>
      </c>
      <c r="C14" s="17">
        <v>100</v>
      </c>
      <c r="D14" s="20">
        <v>93.4</v>
      </c>
      <c r="E14" s="21">
        <v>90.5</v>
      </c>
      <c r="F14" s="22"/>
    </row>
    <row r="15" spans="2:5" ht="12.75">
      <c r="B15" s="16" t="s">
        <v>15</v>
      </c>
      <c r="C15" s="17">
        <v>110</v>
      </c>
      <c r="D15" s="20"/>
      <c r="E15" s="21"/>
    </row>
    <row r="16" spans="2:5" ht="12.75">
      <c r="B16" s="16" t="s">
        <v>16</v>
      </c>
      <c r="C16" s="17">
        <v>120</v>
      </c>
      <c r="D16" s="20">
        <v>20.2</v>
      </c>
      <c r="E16" s="21">
        <v>19.1</v>
      </c>
    </row>
    <row r="17" spans="2:5" ht="12.75">
      <c r="B17" s="16" t="s">
        <v>17</v>
      </c>
      <c r="C17" s="17">
        <v>200</v>
      </c>
      <c r="D17" s="20"/>
      <c r="E17" s="21"/>
    </row>
    <row r="18" spans="2:5" ht="12.75">
      <c r="B18" s="16" t="s">
        <v>18</v>
      </c>
      <c r="C18" s="17">
        <v>300</v>
      </c>
      <c r="D18" s="23">
        <f>D16+D14</f>
        <v>113.60000000000001</v>
      </c>
      <c r="E18" s="24">
        <f>E16+E14</f>
        <v>109.6</v>
      </c>
    </row>
    <row r="19" spans="2:5" ht="12.75">
      <c r="B19" s="16" t="s">
        <v>19</v>
      </c>
      <c r="C19" s="17">
        <v>310</v>
      </c>
      <c r="D19" s="20"/>
      <c r="E19" s="21"/>
    </row>
    <row r="20" spans="2:5" ht="12.75">
      <c r="B20" s="16" t="s">
        <v>20</v>
      </c>
      <c r="C20" s="17">
        <v>320</v>
      </c>
      <c r="D20" s="23">
        <v>113.6</v>
      </c>
      <c r="E20" s="24">
        <f>E18</f>
        <v>109.6</v>
      </c>
    </row>
    <row r="21" spans="2:5" ht="12.75">
      <c r="B21" s="16" t="s">
        <v>21</v>
      </c>
      <c r="C21" s="17">
        <v>330</v>
      </c>
      <c r="D21" s="20">
        <v>67.8</v>
      </c>
      <c r="E21" s="21">
        <v>65.6</v>
      </c>
    </row>
    <row r="22" spans="2:5" ht="12.75">
      <c r="B22" s="16" t="s">
        <v>22</v>
      </c>
      <c r="C22" s="17">
        <v>400</v>
      </c>
      <c r="D22" s="20"/>
      <c r="E22" s="21"/>
    </row>
    <row r="23" spans="2:5" ht="12.75">
      <c r="B23" s="16" t="s">
        <v>23</v>
      </c>
      <c r="C23" s="17"/>
      <c r="D23" s="20"/>
      <c r="E23" s="21"/>
    </row>
    <row r="24" spans="2:5" ht="12.75">
      <c r="B24" s="16" t="s">
        <v>24</v>
      </c>
      <c r="C24" s="17"/>
      <c r="D24" s="20"/>
      <c r="E24" s="21"/>
    </row>
    <row r="25" spans="2:5" ht="12.75">
      <c r="B25" s="16" t="s">
        <v>25</v>
      </c>
      <c r="C25" s="17"/>
      <c r="D25" s="20"/>
      <c r="E25" s="21"/>
    </row>
    <row r="26" spans="2:5" ht="12.75">
      <c r="B26" s="16" t="s">
        <v>26</v>
      </c>
      <c r="C26" s="17">
        <v>500</v>
      </c>
      <c r="D26" s="25">
        <f>D28+D29+D32+D35+D36+D37</f>
        <v>717.8</v>
      </c>
      <c r="E26" s="26">
        <f>E28+E29+E32+E35+E36+E37</f>
        <v>621.6</v>
      </c>
    </row>
    <row r="27" spans="2:5" ht="12.75">
      <c r="B27" s="16" t="s">
        <v>27</v>
      </c>
      <c r="C27" s="17"/>
      <c r="D27" s="20"/>
      <c r="E27" s="21"/>
    </row>
    <row r="28" spans="2:5" ht="12.75">
      <c r="B28" s="16" t="s">
        <v>28</v>
      </c>
      <c r="C28" s="17">
        <v>510</v>
      </c>
      <c r="D28" s="27">
        <v>460.2</v>
      </c>
      <c r="E28" s="28">
        <v>403.8</v>
      </c>
    </row>
    <row r="29" spans="2:5" ht="12.75">
      <c r="B29" s="16" t="s">
        <v>29</v>
      </c>
      <c r="C29" s="17">
        <v>520</v>
      </c>
      <c r="D29" s="20">
        <v>5</v>
      </c>
      <c r="E29" s="21">
        <v>14.1</v>
      </c>
    </row>
    <row r="30" spans="2:5" ht="12.75">
      <c r="B30" s="16" t="s">
        <v>30</v>
      </c>
      <c r="C30" s="17"/>
      <c r="D30" s="20"/>
      <c r="E30" s="21"/>
    </row>
    <row r="31" spans="2:5" ht="12.75">
      <c r="B31" s="16" t="s">
        <v>31</v>
      </c>
      <c r="C31" s="17"/>
      <c r="D31" s="20"/>
      <c r="E31" s="21"/>
    </row>
    <row r="32" spans="2:5" ht="12.75">
      <c r="B32" s="16" t="s">
        <v>32</v>
      </c>
      <c r="C32" s="17">
        <v>530</v>
      </c>
      <c r="D32" s="20">
        <v>56.2</v>
      </c>
      <c r="E32" s="21">
        <v>49.9</v>
      </c>
    </row>
    <row r="33" spans="2:5" ht="12.75">
      <c r="B33" s="16" t="s">
        <v>33</v>
      </c>
      <c r="C33" s="17"/>
      <c r="D33" s="20"/>
      <c r="E33" s="21"/>
    </row>
    <row r="34" spans="2:5" ht="12.75">
      <c r="B34" s="16" t="s">
        <v>34</v>
      </c>
      <c r="C34" s="17">
        <v>531</v>
      </c>
      <c r="D34" s="20"/>
      <c r="E34" s="21"/>
    </row>
    <row r="35" spans="2:5" ht="12.75">
      <c r="B35" s="16" t="s">
        <v>35</v>
      </c>
      <c r="C35" s="17">
        <v>540</v>
      </c>
      <c r="D35" s="20">
        <v>82.9</v>
      </c>
      <c r="E35" s="21">
        <v>94.3</v>
      </c>
    </row>
    <row r="36" spans="2:5" ht="12.75">
      <c r="B36" s="16" t="s">
        <v>36</v>
      </c>
      <c r="C36" s="17">
        <v>550</v>
      </c>
      <c r="D36" s="20">
        <v>24.6</v>
      </c>
      <c r="E36" s="21">
        <v>28.3</v>
      </c>
    </row>
    <row r="37" spans="2:5" ht="12.75">
      <c r="B37" s="16" t="s">
        <v>37</v>
      </c>
      <c r="C37" s="17">
        <v>560</v>
      </c>
      <c r="D37" s="20">
        <v>88.9</v>
      </c>
      <c r="E37" s="21">
        <v>31.2</v>
      </c>
    </row>
    <row r="38" spans="2:5" ht="12.75">
      <c r="B38" s="16" t="s">
        <v>38</v>
      </c>
      <c r="C38" s="17">
        <v>561</v>
      </c>
      <c r="D38" s="20">
        <v>78.1</v>
      </c>
      <c r="E38" s="21">
        <v>22.2</v>
      </c>
    </row>
    <row r="39" spans="2:5" ht="12.75">
      <c r="B39" s="16" t="s">
        <v>39</v>
      </c>
      <c r="C39" s="17">
        <v>600</v>
      </c>
      <c r="D39" s="20"/>
      <c r="E39" s="21"/>
    </row>
    <row r="40" spans="2:5" ht="12.75">
      <c r="B40" s="16" t="s">
        <v>40</v>
      </c>
      <c r="C40" s="17"/>
      <c r="D40" s="20"/>
      <c r="E40" s="21"/>
    </row>
    <row r="41" spans="2:5" ht="12.75">
      <c r="B41" s="16" t="s">
        <v>41</v>
      </c>
      <c r="C41" s="17">
        <v>610</v>
      </c>
      <c r="D41" s="20"/>
      <c r="E41" s="21"/>
    </row>
    <row r="42" spans="2:5" ht="12.75">
      <c r="B42" s="16" t="s">
        <v>42</v>
      </c>
      <c r="C42" s="17">
        <v>620</v>
      </c>
      <c r="D42" s="20"/>
      <c r="E42" s="21"/>
    </row>
    <row r="43" spans="2:5" ht="12.75">
      <c r="B43" s="16" t="s">
        <v>43</v>
      </c>
      <c r="C43" s="17">
        <v>630</v>
      </c>
      <c r="D43" s="20"/>
      <c r="E43" s="21"/>
    </row>
    <row r="44" spans="2:5" ht="12.75">
      <c r="B44" s="16" t="s">
        <v>30</v>
      </c>
      <c r="C44" s="17">
        <v>640</v>
      </c>
      <c r="D44" s="20"/>
      <c r="E44" s="21"/>
    </row>
    <row r="45" spans="2:5" ht="12.75">
      <c r="B45" s="16" t="s">
        <v>31</v>
      </c>
      <c r="C45" s="17"/>
      <c r="D45" s="20"/>
      <c r="E45" s="21"/>
    </row>
    <row r="46" spans="2:5" ht="12.75">
      <c r="B46" s="16" t="s">
        <v>32</v>
      </c>
      <c r="C46" s="17">
        <v>640</v>
      </c>
      <c r="D46" s="20"/>
      <c r="E46" s="21"/>
    </row>
    <row r="47" spans="2:5" ht="12.75">
      <c r="B47" s="16" t="s">
        <v>44</v>
      </c>
      <c r="C47" s="17"/>
      <c r="D47" s="20"/>
      <c r="E47" s="21"/>
    </row>
    <row r="48" spans="2:5" ht="12.75">
      <c r="B48" s="16" t="s">
        <v>45</v>
      </c>
      <c r="C48" s="17"/>
      <c r="D48" s="20"/>
      <c r="E48" s="21"/>
    </row>
    <row r="49" spans="2:5" ht="12.75">
      <c r="B49" s="16" t="s">
        <v>34</v>
      </c>
      <c r="C49" s="17">
        <v>641</v>
      </c>
      <c r="D49" s="20"/>
      <c r="E49" s="21"/>
    </row>
    <row r="50" spans="2:5" ht="12.75">
      <c r="B50" s="16" t="s">
        <v>35</v>
      </c>
      <c r="C50" s="17">
        <v>650</v>
      </c>
      <c r="D50" s="20"/>
      <c r="E50" s="21"/>
    </row>
    <row r="51" spans="2:5" ht="12.75">
      <c r="B51" s="16" t="s">
        <v>36</v>
      </c>
      <c r="C51" s="17">
        <v>660</v>
      </c>
      <c r="D51" s="20"/>
      <c r="E51" s="21"/>
    </row>
    <row r="52" spans="2:5" ht="12.75">
      <c r="B52" s="16" t="s">
        <v>46</v>
      </c>
      <c r="C52" s="17">
        <v>670</v>
      </c>
      <c r="D52" s="20"/>
      <c r="E52" s="21"/>
    </row>
    <row r="53" spans="2:5" ht="12.75">
      <c r="B53" s="16" t="s">
        <v>47</v>
      </c>
      <c r="C53" s="17">
        <v>700</v>
      </c>
      <c r="D53" s="23">
        <v>129.4</v>
      </c>
      <c r="E53" s="24">
        <v>135.6</v>
      </c>
    </row>
    <row r="54" spans="2:5" ht="12.75">
      <c r="B54" s="16" t="s">
        <v>48</v>
      </c>
      <c r="C54" s="17">
        <v>800</v>
      </c>
      <c r="D54" s="23">
        <f>D56+D57+D60+D64+D65+D66</f>
        <v>617.6999999999999</v>
      </c>
      <c r="E54" s="24">
        <f>E56+E57+E60+E64+E65+E66</f>
        <v>499.29999999999995</v>
      </c>
    </row>
    <row r="55" spans="2:5" ht="12.75">
      <c r="B55" s="16" t="s">
        <v>27</v>
      </c>
      <c r="C55" s="17"/>
      <c r="D55" s="20"/>
      <c r="E55" s="21"/>
    </row>
    <row r="56" spans="2:5" ht="12.75">
      <c r="B56" s="16" t="s">
        <v>41</v>
      </c>
      <c r="C56" s="17">
        <v>810</v>
      </c>
      <c r="D56" s="20"/>
      <c r="E56" s="21"/>
    </row>
    <row r="57" spans="2:5" ht="12.75">
      <c r="B57" s="16" t="s">
        <v>49</v>
      </c>
      <c r="C57" s="17">
        <v>820</v>
      </c>
      <c r="D57" s="20"/>
      <c r="E57" s="21"/>
    </row>
    <row r="58" spans="2:5" ht="12.75">
      <c r="B58" s="16" t="s">
        <v>30</v>
      </c>
      <c r="C58" s="17"/>
      <c r="D58" s="20"/>
      <c r="E58" s="21"/>
    </row>
    <row r="59" spans="2:5" ht="12.75">
      <c r="B59" s="16" t="s">
        <v>50</v>
      </c>
      <c r="C59" s="17"/>
      <c r="D59" s="20"/>
      <c r="E59" s="21"/>
    </row>
    <row r="60" spans="2:5" ht="12.75">
      <c r="B60" s="16" t="s">
        <v>32</v>
      </c>
      <c r="C60" s="17">
        <v>830</v>
      </c>
      <c r="D60" s="20">
        <v>352.4</v>
      </c>
      <c r="E60" s="21">
        <v>218.2</v>
      </c>
    </row>
    <row r="61" spans="2:5" ht="12.75">
      <c r="B61" s="16" t="s">
        <v>51</v>
      </c>
      <c r="C61" s="17"/>
      <c r="D61" s="20"/>
      <c r="E61" s="21"/>
    </row>
    <row r="62" spans="2:5" ht="12.75">
      <c r="B62" s="16" t="s">
        <v>45</v>
      </c>
      <c r="C62" s="17"/>
      <c r="D62" s="20"/>
      <c r="E62" s="21"/>
    </row>
    <row r="63" spans="2:5" ht="12.75">
      <c r="B63" s="16" t="s">
        <v>34</v>
      </c>
      <c r="C63" s="17">
        <v>831</v>
      </c>
      <c r="D63" s="20"/>
      <c r="E63" s="21">
        <v>21.1</v>
      </c>
    </row>
    <row r="64" spans="2:5" ht="12.75">
      <c r="B64" s="16" t="s">
        <v>35</v>
      </c>
      <c r="C64" s="17">
        <v>840</v>
      </c>
      <c r="D64" s="20">
        <v>176.2</v>
      </c>
      <c r="E64" s="21">
        <v>194.2</v>
      </c>
    </row>
    <row r="65" spans="2:5" ht="12.75">
      <c r="B65" s="16" t="s">
        <v>36</v>
      </c>
      <c r="C65" s="17">
        <v>850</v>
      </c>
      <c r="D65" s="20">
        <v>53.2</v>
      </c>
      <c r="E65" s="21">
        <v>57.4</v>
      </c>
    </row>
    <row r="66" spans="2:5" ht="12.75">
      <c r="B66" s="16" t="s">
        <v>52</v>
      </c>
      <c r="C66" s="17">
        <v>860</v>
      </c>
      <c r="D66" s="20">
        <v>35.9</v>
      </c>
      <c r="E66" s="21">
        <v>29.5</v>
      </c>
    </row>
    <row r="67" spans="2:5" ht="12.75">
      <c r="B67" s="16" t="s">
        <v>53</v>
      </c>
      <c r="C67" s="17"/>
      <c r="D67" s="20"/>
      <c r="E67" s="21"/>
    </row>
    <row r="68" spans="2:5" ht="12.75">
      <c r="B68" s="16" t="s">
        <v>54</v>
      </c>
      <c r="C68" s="17">
        <v>900</v>
      </c>
      <c r="D68" s="20"/>
      <c r="E68" s="21"/>
    </row>
    <row r="69" spans="2:5" ht="12.75">
      <c r="B69" s="16" t="s">
        <v>55</v>
      </c>
      <c r="C69" s="17"/>
      <c r="D69" s="20"/>
      <c r="E69" s="21"/>
    </row>
    <row r="70" spans="2:5" ht="12.75">
      <c r="B70" s="16" t="s">
        <v>56</v>
      </c>
      <c r="C70" s="17">
        <v>1000</v>
      </c>
      <c r="D70" s="20"/>
      <c r="E70" s="21"/>
    </row>
    <row r="71" spans="2:5" ht="12.75">
      <c r="B71" s="16" t="s">
        <v>57</v>
      </c>
      <c r="C71" s="17">
        <v>1100</v>
      </c>
      <c r="D71" s="20"/>
      <c r="E71" s="21"/>
    </row>
    <row r="72" spans="2:5" ht="12.75">
      <c r="B72" s="16" t="s">
        <v>58</v>
      </c>
      <c r="C72" s="17">
        <v>1200</v>
      </c>
      <c r="D72" s="25">
        <f>SUM(D74:D75)</f>
        <v>-8.100000000000001</v>
      </c>
      <c r="E72" s="26">
        <f>SUM(E74:E76)</f>
        <v>21</v>
      </c>
    </row>
    <row r="73" spans="2:5" ht="12.75">
      <c r="B73" s="16" t="s">
        <v>59</v>
      </c>
      <c r="C73" s="17"/>
      <c r="D73" s="27"/>
      <c r="E73" s="28"/>
    </row>
    <row r="74" spans="2:5" ht="12.75">
      <c r="B74" s="16" t="s">
        <v>60</v>
      </c>
      <c r="C74" s="17">
        <v>1210</v>
      </c>
      <c r="D74" s="27">
        <v>-29.8</v>
      </c>
      <c r="E74" s="28"/>
    </row>
    <row r="75" spans="2:5" ht="12.75">
      <c r="B75" s="16" t="s">
        <v>61</v>
      </c>
      <c r="C75" s="17">
        <v>1220</v>
      </c>
      <c r="D75" s="27">
        <v>21.7</v>
      </c>
      <c r="E75" s="28">
        <v>18.7</v>
      </c>
    </row>
    <row r="76" spans="2:5" ht="12.75">
      <c r="B76" s="16" t="s">
        <v>62</v>
      </c>
      <c r="C76" s="17">
        <v>1230</v>
      </c>
      <c r="D76" s="27"/>
      <c r="E76" s="28">
        <v>2.3</v>
      </c>
    </row>
    <row r="77" spans="2:5" ht="12.75">
      <c r="B77" s="16" t="s">
        <v>63</v>
      </c>
      <c r="C77" s="17">
        <v>1300</v>
      </c>
      <c r="D77" s="23">
        <v>320.2</v>
      </c>
      <c r="E77" s="24">
        <v>310.6</v>
      </c>
    </row>
    <row r="78" spans="2:5" ht="12.75">
      <c r="B78" s="16" t="s">
        <v>64</v>
      </c>
      <c r="C78" s="17">
        <v>1310</v>
      </c>
      <c r="D78" s="29">
        <v>132.9</v>
      </c>
      <c r="E78" s="30">
        <v>100.7</v>
      </c>
    </row>
    <row r="79" spans="2:5" ht="12.75">
      <c r="B79" s="16" t="s">
        <v>65</v>
      </c>
      <c r="C79" s="17"/>
      <c r="D79" s="20"/>
      <c r="E79" s="21"/>
    </row>
    <row r="80" spans="2:5" ht="12.75">
      <c r="B80" s="16" t="s">
        <v>66</v>
      </c>
      <c r="C80" s="17">
        <v>1400</v>
      </c>
      <c r="D80" s="25">
        <f>D26+D39+D53+D54+D68+D70+D71+D72+D77</f>
        <v>1777</v>
      </c>
      <c r="E80" s="26">
        <f>E26+E39+E53+E54+E68+E70+E71+E72+E77</f>
        <v>1588.1</v>
      </c>
    </row>
    <row r="81" spans="2:5" ht="12.75">
      <c r="B81" s="16" t="s">
        <v>67</v>
      </c>
      <c r="C81" s="17">
        <v>1500</v>
      </c>
      <c r="D81" s="20"/>
      <c r="E81" s="21"/>
    </row>
    <row r="82" spans="2:5" ht="12.75">
      <c r="B82" s="16" t="s">
        <v>68</v>
      </c>
      <c r="C82" s="17"/>
      <c r="D82" s="20"/>
      <c r="E82" s="21"/>
    </row>
    <row r="83" spans="2:5" ht="12.75">
      <c r="B83" s="16" t="s">
        <v>69</v>
      </c>
      <c r="C83" s="17">
        <v>1600</v>
      </c>
      <c r="D83" s="25">
        <f>D80+D81</f>
        <v>1777</v>
      </c>
      <c r="E83" s="26">
        <f>E80+E81</f>
        <v>1588.1</v>
      </c>
    </row>
    <row r="84" spans="2:5" ht="12.75">
      <c r="B84" s="16" t="s">
        <v>70</v>
      </c>
      <c r="C84" s="17"/>
      <c r="D84" s="20"/>
      <c r="E84" s="21"/>
    </row>
    <row r="85" spans="2:5" ht="12.75">
      <c r="B85" s="16" t="s">
        <v>71</v>
      </c>
      <c r="C85" s="17">
        <v>1700</v>
      </c>
      <c r="D85" s="31">
        <v>15.65</v>
      </c>
      <c r="E85" s="32">
        <v>14.49</v>
      </c>
    </row>
    <row r="86" spans="2:5" ht="12.75">
      <c r="B86" s="16" t="s">
        <v>72</v>
      </c>
      <c r="C86" s="17">
        <v>1800</v>
      </c>
      <c r="D86" s="23">
        <v>1933.2</v>
      </c>
      <c r="E86" s="24">
        <v>1972</v>
      </c>
    </row>
    <row r="87" spans="2:5" ht="12.75">
      <c r="B87" s="16" t="s">
        <v>73</v>
      </c>
      <c r="C87" s="17">
        <v>1810</v>
      </c>
      <c r="D87" s="20">
        <v>1157.1</v>
      </c>
      <c r="E87" s="21">
        <v>1182</v>
      </c>
    </row>
    <row r="88" spans="2:5" ht="12.75">
      <c r="B88" s="16" t="s">
        <v>74</v>
      </c>
      <c r="C88" s="17">
        <v>1900</v>
      </c>
      <c r="D88" s="20">
        <v>17.07</v>
      </c>
      <c r="E88" s="21">
        <v>18.03</v>
      </c>
    </row>
    <row r="89" spans="2:5" ht="12.75">
      <c r="B89" s="33" t="s">
        <v>75</v>
      </c>
      <c r="C89" s="34">
        <v>2000</v>
      </c>
      <c r="D89" s="35">
        <v>17.07</v>
      </c>
      <c r="E89" s="36">
        <v>18.03</v>
      </c>
    </row>
    <row r="90" spans="2:5" ht="12.75">
      <c r="B90" s="37"/>
      <c r="C90" s="38"/>
      <c r="D90" s="39"/>
      <c r="E90" s="39"/>
    </row>
    <row r="91" spans="2:5" ht="12.75">
      <c r="B91" s="37"/>
      <c r="C91" s="38"/>
      <c r="D91" s="39"/>
      <c r="E91" s="39"/>
    </row>
    <row r="92" spans="2:5" ht="12.75">
      <c r="B92" s="37"/>
      <c r="C92" s="38"/>
      <c r="D92" s="39"/>
      <c r="E92" s="39"/>
    </row>
    <row r="93" spans="2:5" ht="12.75">
      <c r="B93" s="40" t="s">
        <v>76</v>
      </c>
      <c r="C93" s="40"/>
      <c r="D93" s="40"/>
      <c r="E93" s="40"/>
    </row>
    <row r="94" ht="12.75">
      <c r="B94" s="41"/>
    </row>
    <row r="95" spans="2:5" ht="12.75">
      <c r="B95" s="40" t="s">
        <v>77</v>
      </c>
      <c r="C95" s="40"/>
      <c r="D95" s="40"/>
      <c r="E95" s="40"/>
    </row>
    <row r="96" ht="12.75">
      <c r="B96" s="5"/>
    </row>
    <row r="97" ht="12.75">
      <c r="B97" s="5"/>
    </row>
    <row r="98" ht="12.75">
      <c r="B98" s="5"/>
    </row>
    <row r="99" ht="12.75">
      <c r="B99" s="42"/>
    </row>
  </sheetData>
  <sheetProtection selectLockedCells="1" selectUnlockedCells="1"/>
  <mergeCells count="9">
    <mergeCell ref="B2:D2"/>
    <mergeCell ref="B3:D3"/>
    <mergeCell ref="B4:D4"/>
    <mergeCell ref="B5:D5"/>
    <mergeCell ref="B7:D7"/>
    <mergeCell ref="B8:D8"/>
    <mergeCell ref="B9:D9"/>
    <mergeCell ref="B93:E93"/>
    <mergeCell ref="B95:E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4"/>
  <sheetViews>
    <sheetView tabSelected="1" workbookViewId="0" topLeftCell="A70">
      <selection activeCell="B104" sqref="B104"/>
    </sheetView>
  </sheetViews>
  <sheetFormatPr defaultColWidth="9.00390625" defaultRowHeight="12.75"/>
  <cols>
    <col min="1" max="1" width="4.00390625" style="0" customWidth="1"/>
    <col min="2" max="2" width="44.00390625" style="0" customWidth="1"/>
    <col min="3" max="3" width="9.625" style="0" customWidth="1"/>
    <col min="4" max="4" width="12.25390625" style="0" customWidth="1"/>
    <col min="5" max="5" width="13.375" style="0" customWidth="1"/>
    <col min="6" max="6" width="5.375" style="0" customWidth="1"/>
  </cols>
  <sheetData>
    <row r="1" spans="2:4" ht="12.75">
      <c r="B1" s="1" t="s">
        <v>0</v>
      </c>
      <c r="C1" s="2"/>
      <c r="D1" s="2"/>
    </row>
    <row r="2" spans="2:4" ht="12.75">
      <c r="B2" s="3" t="s">
        <v>1</v>
      </c>
      <c r="C2" s="3"/>
      <c r="D2" s="3"/>
    </row>
    <row r="3" spans="2:4" ht="12.75">
      <c r="B3" s="3" t="s">
        <v>2</v>
      </c>
      <c r="C3" s="3"/>
      <c r="D3" s="3"/>
    </row>
    <row r="4" spans="2:4" ht="12.75">
      <c r="B4" s="4" t="s">
        <v>3</v>
      </c>
      <c r="C4" s="4"/>
      <c r="D4" s="4"/>
    </row>
    <row r="5" spans="2:4" ht="12.75">
      <c r="B5" s="4" t="s">
        <v>4</v>
      </c>
      <c r="C5" s="4"/>
      <c r="D5" s="4"/>
    </row>
    <row r="6" ht="12.75">
      <c r="B6" s="5"/>
    </row>
    <row r="7" spans="2:4" ht="12.75">
      <c r="B7" s="6" t="s">
        <v>5</v>
      </c>
      <c r="C7" s="6"/>
      <c r="D7" s="6"/>
    </row>
    <row r="8" spans="2:4" ht="12.75">
      <c r="B8" s="6" t="s">
        <v>6</v>
      </c>
      <c r="C8" s="6"/>
      <c r="D8" s="6"/>
    </row>
    <row r="9" spans="2:4" ht="12.75">
      <c r="B9" s="6" t="s">
        <v>78</v>
      </c>
      <c r="C9" s="6"/>
      <c r="D9" s="6"/>
    </row>
    <row r="10" spans="2:5" ht="12.75">
      <c r="B10" s="7" t="s">
        <v>8</v>
      </c>
      <c r="C10" s="8" t="s">
        <v>9</v>
      </c>
      <c r="D10" s="8" t="s">
        <v>10</v>
      </c>
      <c r="E10" s="9" t="s">
        <v>11</v>
      </c>
    </row>
    <row r="11" spans="2:5" ht="12.75">
      <c r="B11" s="10">
        <v>1</v>
      </c>
      <c r="C11" s="11">
        <v>2</v>
      </c>
      <c r="D11" s="11">
        <v>3</v>
      </c>
      <c r="E11" s="12">
        <v>4</v>
      </c>
    </row>
    <row r="12" spans="2:5" ht="12.75">
      <c r="B12" s="13" t="s">
        <v>12</v>
      </c>
      <c r="C12" s="14"/>
      <c r="D12" s="14"/>
      <c r="E12" s="15"/>
    </row>
    <row r="13" spans="2:5" ht="12.75">
      <c r="B13" s="16" t="s">
        <v>13</v>
      </c>
      <c r="C13" s="17"/>
      <c r="D13" s="18"/>
      <c r="E13" s="19"/>
    </row>
    <row r="14" spans="2:6" ht="12.75">
      <c r="B14" s="16" t="s">
        <v>14</v>
      </c>
      <c r="C14" s="17">
        <v>100</v>
      </c>
      <c r="D14" s="20">
        <v>196.2</v>
      </c>
      <c r="E14" s="21">
        <v>188.8</v>
      </c>
      <c r="F14" s="22"/>
    </row>
    <row r="15" spans="2:5" ht="12.75">
      <c r="B15" s="16" t="s">
        <v>15</v>
      </c>
      <c r="C15" s="17">
        <v>110</v>
      </c>
      <c r="D15" s="20"/>
      <c r="E15" s="21"/>
    </row>
    <row r="16" spans="2:5" ht="12.75">
      <c r="B16" s="16" t="s">
        <v>16</v>
      </c>
      <c r="C16" s="17">
        <v>120</v>
      </c>
      <c r="D16" s="20">
        <v>41.1</v>
      </c>
      <c r="E16" s="21">
        <v>39.7</v>
      </c>
    </row>
    <row r="17" spans="2:5" ht="12.75">
      <c r="B17" s="16" t="s">
        <v>17</v>
      </c>
      <c r="C17" s="17">
        <v>200</v>
      </c>
      <c r="D17" s="20"/>
      <c r="E17" s="21"/>
    </row>
    <row r="18" spans="2:5" ht="12.75">
      <c r="B18" s="16" t="s">
        <v>18</v>
      </c>
      <c r="C18" s="17">
        <v>300</v>
      </c>
      <c r="D18" s="23">
        <f>D14+D16</f>
        <v>237.29999999999998</v>
      </c>
      <c r="E18" s="24">
        <f>E14+E16</f>
        <v>228.5</v>
      </c>
    </row>
    <row r="19" spans="2:5" ht="12.75">
      <c r="B19" s="16" t="s">
        <v>19</v>
      </c>
      <c r="C19" s="17">
        <v>310</v>
      </c>
      <c r="D19" s="20"/>
      <c r="E19" s="21"/>
    </row>
    <row r="20" spans="2:5" ht="12.75">
      <c r="B20" s="16" t="s">
        <v>20</v>
      </c>
      <c r="C20" s="17">
        <v>320</v>
      </c>
      <c r="D20" s="23">
        <f>D18</f>
        <v>237.29999999999998</v>
      </c>
      <c r="E20" s="24">
        <f>E18</f>
        <v>228.5</v>
      </c>
    </row>
    <row r="21" spans="2:5" ht="12.75">
      <c r="B21" s="16" t="s">
        <v>21</v>
      </c>
      <c r="C21" s="17">
        <v>330</v>
      </c>
      <c r="D21" s="20">
        <v>138.8</v>
      </c>
      <c r="E21" s="21">
        <v>132.6</v>
      </c>
    </row>
    <row r="22" spans="2:5" ht="12.75">
      <c r="B22" s="16" t="s">
        <v>22</v>
      </c>
      <c r="C22" s="17">
        <v>400</v>
      </c>
      <c r="D22" s="20"/>
      <c r="E22" s="21"/>
    </row>
    <row r="23" spans="2:5" ht="12.75">
      <c r="B23" s="16" t="s">
        <v>23</v>
      </c>
      <c r="C23" s="17"/>
      <c r="D23" s="20"/>
      <c r="E23" s="21"/>
    </row>
    <row r="24" spans="2:5" ht="12.75">
      <c r="B24" s="16" t="s">
        <v>24</v>
      </c>
      <c r="C24" s="17"/>
      <c r="D24" s="20"/>
      <c r="E24" s="21"/>
    </row>
    <row r="25" spans="2:5" ht="12.75">
      <c r="B25" s="16" t="s">
        <v>25</v>
      </c>
      <c r="C25" s="17"/>
      <c r="D25" s="20"/>
      <c r="E25" s="21"/>
    </row>
    <row r="26" spans="2:5" ht="12.75">
      <c r="B26" s="16" t="s">
        <v>26</v>
      </c>
      <c r="C26" s="17">
        <v>500</v>
      </c>
      <c r="D26" s="23">
        <f>D28+D29+D32+D35+D36+D37</f>
        <v>1508.7</v>
      </c>
      <c r="E26" s="24">
        <f>E28+E29+E32+E35+E36+E37</f>
        <v>1247.6</v>
      </c>
    </row>
    <row r="27" spans="2:5" ht="12.75">
      <c r="B27" s="16" t="s">
        <v>27</v>
      </c>
      <c r="C27" s="17"/>
      <c r="D27" s="20"/>
      <c r="E27" s="21"/>
    </row>
    <row r="28" spans="2:5" ht="12.75">
      <c r="B28" s="16" t="s">
        <v>28</v>
      </c>
      <c r="C28" s="17">
        <v>510</v>
      </c>
      <c r="D28" s="20">
        <v>955.3</v>
      </c>
      <c r="E28" s="21">
        <v>814.5</v>
      </c>
    </row>
    <row r="29" spans="2:5" ht="12.75">
      <c r="B29" s="16" t="s">
        <v>29</v>
      </c>
      <c r="C29" s="17">
        <v>520</v>
      </c>
      <c r="D29" s="20">
        <v>10</v>
      </c>
      <c r="E29" s="21">
        <v>26.5</v>
      </c>
    </row>
    <row r="30" spans="2:5" ht="12.75">
      <c r="B30" s="16" t="s">
        <v>30</v>
      </c>
      <c r="C30" s="17"/>
      <c r="D30" s="20"/>
      <c r="E30" s="21"/>
    </row>
    <row r="31" spans="2:5" ht="12.75">
      <c r="B31" s="16" t="s">
        <v>31</v>
      </c>
      <c r="C31" s="17"/>
      <c r="D31" s="20"/>
      <c r="E31" s="21"/>
    </row>
    <row r="32" spans="2:5" ht="12.75">
      <c r="B32" s="16" t="s">
        <v>32</v>
      </c>
      <c r="C32" s="17">
        <v>530</v>
      </c>
      <c r="D32" s="20">
        <v>116</v>
      </c>
      <c r="E32" s="21">
        <v>108.8</v>
      </c>
    </row>
    <row r="33" spans="2:5" ht="12.75">
      <c r="B33" s="16" t="s">
        <v>33</v>
      </c>
      <c r="C33" s="17"/>
      <c r="D33" s="20"/>
      <c r="E33" s="21"/>
    </row>
    <row r="34" spans="2:5" ht="12.75">
      <c r="B34" s="16" t="s">
        <v>34</v>
      </c>
      <c r="C34" s="17">
        <v>531</v>
      </c>
      <c r="D34" s="20"/>
      <c r="E34" s="21"/>
    </row>
    <row r="35" spans="2:5" ht="12.75">
      <c r="B35" s="16" t="s">
        <v>35</v>
      </c>
      <c r="C35" s="17">
        <v>540</v>
      </c>
      <c r="D35" s="20">
        <v>180</v>
      </c>
      <c r="E35" s="21">
        <v>181</v>
      </c>
    </row>
    <row r="36" spans="2:5" ht="12.75">
      <c r="B36" s="16" t="s">
        <v>36</v>
      </c>
      <c r="C36" s="17">
        <v>550</v>
      </c>
      <c r="D36" s="20">
        <v>53.9</v>
      </c>
      <c r="E36" s="21">
        <v>54.5</v>
      </c>
    </row>
    <row r="37" spans="2:5" ht="12.75">
      <c r="B37" s="16" t="s">
        <v>37</v>
      </c>
      <c r="C37" s="17">
        <v>560</v>
      </c>
      <c r="D37" s="20">
        <v>193.5</v>
      </c>
      <c r="E37" s="21">
        <v>62.3</v>
      </c>
    </row>
    <row r="38" spans="2:5" ht="12.75">
      <c r="B38" s="16" t="s">
        <v>38</v>
      </c>
      <c r="C38" s="17">
        <v>561</v>
      </c>
      <c r="D38" s="20">
        <v>176</v>
      </c>
      <c r="E38" s="21">
        <v>47.5</v>
      </c>
    </row>
    <row r="39" spans="2:5" ht="12.75">
      <c r="B39" s="16" t="s">
        <v>39</v>
      </c>
      <c r="C39" s="17">
        <v>600</v>
      </c>
      <c r="D39" s="20"/>
      <c r="E39" s="21"/>
    </row>
    <row r="40" spans="2:5" ht="12.75">
      <c r="B40" s="16" t="s">
        <v>40</v>
      </c>
      <c r="C40" s="17"/>
      <c r="D40" s="20"/>
      <c r="E40" s="21"/>
    </row>
    <row r="41" spans="2:5" ht="12.75">
      <c r="B41" s="16" t="s">
        <v>41</v>
      </c>
      <c r="C41" s="17">
        <v>610</v>
      </c>
      <c r="D41" s="20"/>
      <c r="E41" s="21"/>
    </row>
    <row r="42" spans="2:5" ht="12.75">
      <c r="B42" s="16" t="s">
        <v>42</v>
      </c>
      <c r="C42" s="17">
        <v>620</v>
      </c>
      <c r="D42" s="20"/>
      <c r="E42" s="21"/>
    </row>
    <row r="43" spans="2:5" ht="12.75">
      <c r="B43" s="16" t="s">
        <v>43</v>
      </c>
      <c r="C43" s="17">
        <v>630</v>
      </c>
      <c r="D43" s="20"/>
      <c r="E43" s="21"/>
    </row>
    <row r="44" spans="2:5" ht="12.75">
      <c r="B44" s="16" t="s">
        <v>30</v>
      </c>
      <c r="C44" s="17">
        <v>640</v>
      </c>
      <c r="D44" s="20"/>
      <c r="E44" s="21"/>
    </row>
    <row r="45" spans="2:5" ht="12.75">
      <c r="B45" s="16" t="s">
        <v>31</v>
      </c>
      <c r="C45" s="17"/>
      <c r="D45" s="20"/>
      <c r="E45" s="21"/>
    </row>
    <row r="46" spans="2:5" ht="12.75">
      <c r="B46" s="16" t="s">
        <v>32</v>
      </c>
      <c r="C46" s="17">
        <v>640</v>
      </c>
      <c r="D46" s="20"/>
      <c r="E46" s="21"/>
    </row>
    <row r="47" spans="2:5" ht="12.75">
      <c r="B47" s="16" t="s">
        <v>44</v>
      </c>
      <c r="C47" s="17"/>
      <c r="D47" s="20"/>
      <c r="E47" s="21"/>
    </row>
    <row r="48" spans="2:5" ht="12.75">
      <c r="B48" s="16" t="s">
        <v>45</v>
      </c>
      <c r="C48" s="17"/>
      <c r="D48" s="20"/>
      <c r="E48" s="21"/>
    </row>
    <row r="49" spans="2:5" ht="12.75">
      <c r="B49" s="16" t="s">
        <v>34</v>
      </c>
      <c r="C49" s="17">
        <v>641</v>
      </c>
      <c r="D49" s="20"/>
      <c r="E49" s="21"/>
    </row>
    <row r="50" spans="2:5" ht="12.75">
      <c r="B50" s="16" t="s">
        <v>35</v>
      </c>
      <c r="C50" s="17">
        <v>650</v>
      </c>
      <c r="D50" s="20"/>
      <c r="E50" s="21"/>
    </row>
    <row r="51" spans="2:5" ht="12.75">
      <c r="B51" s="16" t="s">
        <v>36</v>
      </c>
      <c r="C51" s="17">
        <v>660</v>
      </c>
      <c r="D51" s="20"/>
      <c r="E51" s="21"/>
    </row>
    <row r="52" spans="2:5" ht="12.75">
      <c r="B52" s="16" t="s">
        <v>46</v>
      </c>
      <c r="C52" s="17">
        <v>670</v>
      </c>
      <c r="D52" s="20"/>
      <c r="E52" s="21"/>
    </row>
    <row r="53" spans="2:5" ht="12.75">
      <c r="B53" s="16" t="s">
        <v>47</v>
      </c>
      <c r="C53" s="17">
        <v>700</v>
      </c>
      <c r="D53" s="23">
        <v>263.5</v>
      </c>
      <c r="E53" s="24">
        <v>281</v>
      </c>
    </row>
    <row r="54" spans="2:5" ht="12.75">
      <c r="B54" s="16" t="s">
        <v>48</v>
      </c>
      <c r="C54" s="17">
        <v>800</v>
      </c>
      <c r="D54" s="23">
        <f>D56+D57+D60+D64+D65+D66</f>
        <v>1755.3000000000002</v>
      </c>
      <c r="E54" s="24">
        <f>E56+E57+E60+E64+E65+E66</f>
        <v>1231.1</v>
      </c>
    </row>
    <row r="55" spans="2:5" ht="12.75">
      <c r="B55" s="16" t="s">
        <v>27</v>
      </c>
      <c r="C55" s="17"/>
      <c r="D55" s="20"/>
      <c r="E55" s="21"/>
    </row>
    <row r="56" spans="2:5" ht="12.75">
      <c r="B56" s="16" t="s">
        <v>41</v>
      </c>
      <c r="C56" s="17">
        <v>810</v>
      </c>
      <c r="D56" s="20"/>
      <c r="E56" s="21"/>
    </row>
    <row r="57" spans="2:5" ht="12.75">
      <c r="B57" s="16" t="s">
        <v>49</v>
      </c>
      <c r="C57" s="17">
        <v>820</v>
      </c>
      <c r="D57" s="20"/>
      <c r="E57" s="21"/>
    </row>
    <row r="58" spans="2:5" ht="12.75">
      <c r="B58" s="16" t="s">
        <v>30</v>
      </c>
      <c r="C58" s="17"/>
      <c r="D58" s="20"/>
      <c r="E58" s="21"/>
    </row>
    <row r="59" spans="2:5" ht="12.75">
      <c r="B59" s="16" t="s">
        <v>50</v>
      </c>
      <c r="C59" s="17"/>
      <c r="D59" s="20"/>
      <c r="E59" s="21"/>
    </row>
    <row r="60" spans="2:5" ht="12.75">
      <c r="B60" s="16" t="s">
        <v>32</v>
      </c>
      <c r="C60" s="17">
        <v>830</v>
      </c>
      <c r="D60" s="20">
        <v>1303.2</v>
      </c>
      <c r="E60" s="21">
        <v>661.6</v>
      </c>
    </row>
    <row r="61" spans="2:5" ht="12.75">
      <c r="B61" s="16" t="s">
        <v>51</v>
      </c>
      <c r="C61" s="17"/>
      <c r="D61" s="20"/>
      <c r="E61" s="21"/>
    </row>
    <row r="62" spans="2:5" ht="12.75">
      <c r="B62" s="16" t="s">
        <v>45</v>
      </c>
      <c r="C62" s="17"/>
      <c r="D62" s="20"/>
      <c r="E62" s="21"/>
    </row>
    <row r="63" spans="2:5" ht="12.75">
      <c r="B63" s="16" t="s">
        <v>34</v>
      </c>
      <c r="C63" s="17">
        <v>831</v>
      </c>
      <c r="D63" s="20">
        <v>490.8</v>
      </c>
      <c r="E63" s="21">
        <v>69.8</v>
      </c>
    </row>
    <row r="64" spans="2:5" ht="12.75">
      <c r="B64" s="16" t="s">
        <v>35</v>
      </c>
      <c r="C64" s="17">
        <v>840</v>
      </c>
      <c r="D64" s="20">
        <v>308.8</v>
      </c>
      <c r="E64" s="21">
        <v>397</v>
      </c>
    </row>
    <row r="65" spans="2:5" ht="12.75">
      <c r="B65" s="16" t="s">
        <v>36</v>
      </c>
      <c r="C65" s="17">
        <v>850</v>
      </c>
      <c r="D65" s="20">
        <v>92.9</v>
      </c>
      <c r="E65" s="21">
        <v>118.5</v>
      </c>
    </row>
    <row r="66" spans="2:5" ht="12.75">
      <c r="B66" s="16" t="s">
        <v>52</v>
      </c>
      <c r="C66" s="17">
        <v>860</v>
      </c>
      <c r="D66" s="20">
        <v>50.4</v>
      </c>
      <c r="E66" s="21">
        <v>54</v>
      </c>
    </row>
    <row r="67" spans="2:5" ht="12.75">
      <c r="B67" s="16" t="s">
        <v>53</v>
      </c>
      <c r="C67" s="17"/>
      <c r="D67" s="20"/>
      <c r="E67" s="21"/>
    </row>
    <row r="68" spans="2:5" ht="12.75">
      <c r="B68" s="16" t="s">
        <v>54</v>
      </c>
      <c r="C68" s="17">
        <v>900</v>
      </c>
      <c r="D68" s="20"/>
      <c r="E68" s="21"/>
    </row>
    <row r="69" spans="2:5" ht="12.75">
      <c r="B69" s="16" t="s">
        <v>55</v>
      </c>
      <c r="C69" s="17"/>
      <c r="D69" s="20"/>
      <c r="E69" s="21"/>
    </row>
    <row r="70" spans="2:5" ht="12.75">
      <c r="B70" s="16" t="s">
        <v>56</v>
      </c>
      <c r="C70" s="17">
        <v>1000</v>
      </c>
      <c r="D70" s="20"/>
      <c r="E70" s="21"/>
    </row>
    <row r="71" spans="2:5" ht="12.75">
      <c r="B71" s="16" t="s">
        <v>57</v>
      </c>
      <c r="C71" s="17">
        <v>1100</v>
      </c>
      <c r="D71" s="20"/>
      <c r="E71" s="21"/>
    </row>
    <row r="72" spans="2:5" ht="12.75">
      <c r="B72" s="16" t="s">
        <v>58</v>
      </c>
      <c r="C72" s="17">
        <v>1200</v>
      </c>
      <c r="D72" s="23">
        <f>D74+D76+D75</f>
        <v>42.900000000000006</v>
      </c>
      <c r="E72" s="24">
        <f>E74+E76+E75</f>
        <v>90.69999999999999</v>
      </c>
    </row>
    <row r="73" spans="2:5" ht="12.75">
      <c r="B73" s="16" t="s">
        <v>59</v>
      </c>
      <c r="C73" s="17"/>
      <c r="D73" s="20"/>
      <c r="E73" s="21"/>
    </row>
    <row r="74" spans="2:5" ht="12.75">
      <c r="B74" s="16" t="s">
        <v>60</v>
      </c>
      <c r="C74" s="17">
        <v>1210</v>
      </c>
      <c r="D74" s="20">
        <v>-3.3</v>
      </c>
      <c r="E74" s="21">
        <v>50.2</v>
      </c>
    </row>
    <row r="75" spans="2:5" ht="12.75">
      <c r="B75" s="16" t="s">
        <v>62</v>
      </c>
      <c r="C75" s="17">
        <v>1220</v>
      </c>
      <c r="D75" s="20">
        <v>4.6</v>
      </c>
      <c r="E75" s="21">
        <v>4.6</v>
      </c>
    </row>
    <row r="76" spans="2:5" ht="12.75">
      <c r="B76" s="16" t="s">
        <v>79</v>
      </c>
      <c r="C76" s="17">
        <v>1230</v>
      </c>
      <c r="D76" s="20">
        <v>41.6</v>
      </c>
      <c r="E76" s="21">
        <v>35.9</v>
      </c>
    </row>
    <row r="77" spans="2:5" ht="12.75">
      <c r="B77" s="16" t="s">
        <v>63</v>
      </c>
      <c r="C77" s="17">
        <v>1300</v>
      </c>
      <c r="D77" s="23">
        <v>578.7</v>
      </c>
      <c r="E77" s="24">
        <v>675.7</v>
      </c>
    </row>
    <row r="78" spans="2:5" ht="12.75">
      <c r="B78" s="16" t="s">
        <v>80</v>
      </c>
      <c r="C78" s="17">
        <v>1310</v>
      </c>
      <c r="D78" s="29">
        <v>206.3</v>
      </c>
      <c r="E78" s="30">
        <v>235.7</v>
      </c>
    </row>
    <row r="79" spans="2:5" ht="12.75">
      <c r="B79" s="16" t="s">
        <v>65</v>
      </c>
      <c r="C79" s="17"/>
      <c r="D79" s="20"/>
      <c r="E79" s="21"/>
    </row>
    <row r="80" spans="2:5" ht="12.75">
      <c r="B80" s="16" t="s">
        <v>66</v>
      </c>
      <c r="C80" s="17">
        <v>1400</v>
      </c>
      <c r="D80" s="25">
        <f>D26+D53+D54+D72+D77</f>
        <v>4149.1</v>
      </c>
      <c r="E80" s="26">
        <f>E26+E53+E54+E72+E77</f>
        <v>3526.0999999999995</v>
      </c>
    </row>
    <row r="81" spans="2:5" ht="12.75">
      <c r="B81" s="16" t="s">
        <v>67</v>
      </c>
      <c r="C81" s="17">
        <v>1500</v>
      </c>
      <c r="D81" s="27"/>
      <c r="E81" s="28"/>
    </row>
    <row r="82" spans="2:5" ht="12.75">
      <c r="B82" s="16" t="s">
        <v>68</v>
      </c>
      <c r="C82" s="17"/>
      <c r="D82" s="27"/>
      <c r="E82" s="28"/>
    </row>
    <row r="83" spans="2:5" ht="12.75">
      <c r="B83" s="16" t="s">
        <v>69</v>
      </c>
      <c r="C83" s="17">
        <v>1600</v>
      </c>
      <c r="D83" s="25">
        <f>D80+D81</f>
        <v>4149.1</v>
      </c>
      <c r="E83" s="26">
        <f>E80+E81</f>
        <v>3526.0999999999995</v>
      </c>
    </row>
    <row r="84" spans="2:5" ht="12.75">
      <c r="B84" s="16" t="s">
        <v>70</v>
      </c>
      <c r="C84" s="17"/>
      <c r="D84" s="20"/>
      <c r="E84" s="21"/>
    </row>
    <row r="85" spans="2:5" ht="12.75">
      <c r="B85" s="16" t="s">
        <v>71</v>
      </c>
      <c r="C85" s="17">
        <v>1700</v>
      </c>
      <c r="D85" s="31">
        <v>17.48</v>
      </c>
      <c r="E85" s="32">
        <v>15.48</v>
      </c>
    </row>
    <row r="86" spans="2:5" ht="12.75">
      <c r="B86" s="16" t="s">
        <v>72</v>
      </c>
      <c r="C86" s="17">
        <v>1800</v>
      </c>
      <c r="D86" s="23">
        <v>4047.1</v>
      </c>
      <c r="E86" s="24">
        <v>4102</v>
      </c>
    </row>
    <row r="87" spans="2:5" ht="12.75">
      <c r="B87" s="16" t="s">
        <v>73</v>
      </c>
      <c r="C87" s="17">
        <v>1810</v>
      </c>
      <c r="D87" s="20">
        <v>2368.9</v>
      </c>
      <c r="E87" s="21">
        <v>2391.2</v>
      </c>
    </row>
    <row r="88" spans="2:5" ht="12.75">
      <c r="B88" s="16" t="s">
        <v>74</v>
      </c>
      <c r="C88" s="17">
        <v>1900</v>
      </c>
      <c r="D88" s="20">
        <v>17.07</v>
      </c>
      <c r="E88" s="21">
        <v>18.03</v>
      </c>
    </row>
    <row r="89" spans="2:5" ht="12.75">
      <c r="B89" s="33" t="s">
        <v>75</v>
      </c>
      <c r="C89" s="34">
        <v>2000</v>
      </c>
      <c r="D89" s="35">
        <v>17.07</v>
      </c>
      <c r="E89" s="36">
        <v>18.03</v>
      </c>
    </row>
    <row r="90" spans="2:5" ht="12.75">
      <c r="B90" s="37"/>
      <c r="C90" s="38"/>
      <c r="D90" s="39"/>
      <c r="E90" s="39"/>
    </row>
    <row r="91" spans="2:5" ht="12.75">
      <c r="B91" s="37"/>
      <c r="C91" s="38"/>
      <c r="D91" s="39"/>
      <c r="E91" s="39"/>
    </row>
    <row r="92" spans="2:5" ht="12.75">
      <c r="B92" s="37"/>
      <c r="C92" s="38"/>
      <c r="D92" s="39"/>
      <c r="E92" s="39"/>
    </row>
    <row r="93" spans="2:5" ht="12.75" customHeight="1">
      <c r="B93" s="40" t="s">
        <v>81</v>
      </c>
      <c r="C93" s="40"/>
      <c r="D93" s="40"/>
      <c r="E93" s="40"/>
    </row>
    <row r="94" ht="12.75">
      <c r="B94" s="41"/>
    </row>
    <row r="95" spans="2:5" ht="12.75" customHeight="1">
      <c r="B95" s="40" t="s">
        <v>77</v>
      </c>
      <c r="C95" s="40"/>
      <c r="D95" s="40"/>
      <c r="E95" s="40"/>
    </row>
    <row r="96" ht="12.75">
      <c r="B96" s="5"/>
    </row>
    <row r="97" ht="12.75">
      <c r="B97" s="5"/>
    </row>
    <row r="103" ht="12.75">
      <c r="B103" t="s">
        <v>82</v>
      </c>
    </row>
    <row r="104" ht="12.75">
      <c r="B104" t="s">
        <v>83</v>
      </c>
    </row>
  </sheetData>
  <sheetProtection selectLockedCells="1" selectUnlockedCells="1"/>
  <mergeCells count="9">
    <mergeCell ref="B2:D2"/>
    <mergeCell ref="B3:D3"/>
    <mergeCell ref="B4:D4"/>
    <mergeCell ref="B5:D5"/>
    <mergeCell ref="B7:D7"/>
    <mergeCell ref="B8:D8"/>
    <mergeCell ref="B9:D9"/>
    <mergeCell ref="B93:E93"/>
    <mergeCell ref="B95:E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2013-07-26T06:12:59Z</cp:lastPrinted>
  <dcterms:modified xsi:type="dcterms:W3CDTF">2013-07-30T04:00:46Z</dcterms:modified>
  <cp:category/>
  <cp:version/>
  <cp:contentType/>
  <cp:contentStatus/>
</cp:coreProperties>
</file>