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3"/>
  </bookViews>
  <sheets>
    <sheet name="1 квартал" sheetId="1" r:id="rId1"/>
    <sheet name="2 квартал" sheetId="2" r:id="rId2"/>
    <sheet name="9 месяцев" sheetId="3" r:id="rId3"/>
    <sheet name="год" sheetId="4" r:id="rId4"/>
  </sheets>
  <definedNames/>
  <calcPr fullCalcOnLoad="1"/>
</workbook>
</file>

<file path=xl/sharedStrings.xml><?xml version="1.0" encoding="utf-8"?>
<sst xmlns="http://schemas.openxmlformats.org/spreadsheetml/2006/main" count="333" uniqueCount="106">
  <si>
    <t>Форма 6-т</t>
  </si>
  <si>
    <t>Утверждена</t>
  </si>
  <si>
    <t>Теплоснабжение</t>
  </si>
  <si>
    <r>
      <t xml:space="preserve">Организация            </t>
    </r>
    <r>
      <rPr>
        <b/>
        <sz val="10"/>
        <rFont val="Arial"/>
        <family val="2"/>
      </rPr>
      <t xml:space="preserve">  ООО "Комсервис"</t>
    </r>
  </si>
  <si>
    <t>Отрасль (вид деятельности) Оказание коммунальных услуг</t>
  </si>
  <si>
    <t>ОТЧЕТНАЯ КАЛЬКУЛЯЦИЯ СЕБЕСТОИМОСТИ</t>
  </si>
  <si>
    <t>ОТПУЩЕННОЙ ТЕПЛОЭНЕРГИИ</t>
  </si>
  <si>
    <t>за  1 квартал  2013 года</t>
  </si>
  <si>
    <t>ПОКАЗАТЕЛИ</t>
  </si>
  <si>
    <t>Код   строк</t>
  </si>
  <si>
    <t>По отчету за соответств период прошлого года</t>
  </si>
  <si>
    <t>Фактически с начала года</t>
  </si>
  <si>
    <t xml:space="preserve">   I. НАТУРАЛЬНЫЕ ПОКАЗАТЕЛИ    </t>
  </si>
  <si>
    <t xml:space="preserve">         (тыс. Ггал)           </t>
  </si>
  <si>
    <t xml:space="preserve"> Выработано тепловой энергии   </t>
  </si>
  <si>
    <t xml:space="preserve"> Расход  тепловой  энергии   на </t>
  </si>
  <si>
    <t xml:space="preserve"> собственные нужды             </t>
  </si>
  <si>
    <t xml:space="preserve"> Получено тепловой энергии со стороны</t>
  </si>
  <si>
    <t xml:space="preserve"> Потери тепловой энергии       </t>
  </si>
  <si>
    <t xml:space="preserve"> Отпущено тепловой энергии всем </t>
  </si>
  <si>
    <t xml:space="preserve"> потребителям                 </t>
  </si>
  <si>
    <t xml:space="preserve"> в т.ч. населению              </t>
  </si>
  <si>
    <t xml:space="preserve">    II. ПОЛНАЯ СЕБЕСТОИМОСТЬ    </t>
  </si>
  <si>
    <t xml:space="preserve">   ОТПУЩЕННОЙ ТЕПЛОВОЙ ЭНЕРГИИ  </t>
  </si>
  <si>
    <t xml:space="preserve">           (тыс.руб.)          </t>
  </si>
  <si>
    <t xml:space="preserve"> Расходы    на     производство </t>
  </si>
  <si>
    <t xml:space="preserve"> тепловой энергии              </t>
  </si>
  <si>
    <t xml:space="preserve"> в т.ч.                 </t>
  </si>
  <si>
    <t xml:space="preserve">   материалы (соль)      </t>
  </si>
  <si>
    <t xml:space="preserve">   топливо               </t>
  </si>
  <si>
    <t xml:space="preserve">   электроэнергия         </t>
  </si>
  <si>
    <t xml:space="preserve">   вода, канализация     </t>
  </si>
  <si>
    <t xml:space="preserve">   амортизация            </t>
  </si>
  <si>
    <t xml:space="preserve">   ремонт и техническое обслуживание </t>
  </si>
  <si>
    <t xml:space="preserve">   или резерв расходов на оплату всех </t>
  </si>
  <si>
    <t xml:space="preserve">   видов ремонта</t>
  </si>
  <si>
    <t xml:space="preserve"> в т.ч.                       </t>
  </si>
  <si>
    <t xml:space="preserve">       капитальный ремонт или резерв</t>
  </si>
  <si>
    <t xml:space="preserve">       расходов на оплату кап.ремонта</t>
  </si>
  <si>
    <t xml:space="preserve">   затраты на оплату труда </t>
  </si>
  <si>
    <t xml:space="preserve">   отчисления на социальные нужды </t>
  </si>
  <si>
    <t xml:space="preserve">   цеховые расходы        </t>
  </si>
  <si>
    <t xml:space="preserve"> Оплата     тепловой   энергии, </t>
  </si>
  <si>
    <t xml:space="preserve"> полученной со стороны        </t>
  </si>
  <si>
    <t xml:space="preserve"> Расходы     по   распределению </t>
  </si>
  <si>
    <t xml:space="preserve">   материалы               </t>
  </si>
  <si>
    <t xml:space="preserve">   амортизация           </t>
  </si>
  <si>
    <t xml:space="preserve">   всех видов ремонта</t>
  </si>
  <si>
    <t xml:space="preserve"> в т.ч.                        </t>
  </si>
  <si>
    <t xml:space="preserve">       капитальный ремонт или резерв </t>
  </si>
  <si>
    <t xml:space="preserve">       расходов на оплату кап.ремонта </t>
  </si>
  <si>
    <t xml:space="preserve">   цеховые расходы         </t>
  </si>
  <si>
    <t xml:space="preserve"> Проведение аварийно-восстановитель- </t>
  </si>
  <si>
    <t xml:space="preserve"> ных работ        </t>
  </si>
  <si>
    <t xml:space="preserve"> Содержание    и   обслуживание </t>
  </si>
  <si>
    <t xml:space="preserve"> внутридомовых сетей        </t>
  </si>
  <si>
    <t xml:space="preserve"> Ремонтный фонд          </t>
  </si>
  <si>
    <t xml:space="preserve"> Прочие прямые расходы - всего </t>
  </si>
  <si>
    <t xml:space="preserve"> в т.ч.    ФГУ нормативы                </t>
  </si>
  <si>
    <t xml:space="preserve">     Лицензирование, страхование</t>
  </si>
  <si>
    <t xml:space="preserve">  Негативное возд. На окр.среду</t>
  </si>
  <si>
    <t xml:space="preserve">  разрешение на выброс в атмосферу</t>
  </si>
  <si>
    <t xml:space="preserve"> Общеэксплуатационные расходы   </t>
  </si>
  <si>
    <t xml:space="preserve"> в т.ч. Аренда</t>
  </si>
  <si>
    <t xml:space="preserve"> ИТОГО расходов по эксплуатации </t>
  </si>
  <si>
    <t xml:space="preserve"> Внеэксплуатационные расходы    </t>
  </si>
  <si>
    <t xml:space="preserve"> ВСЕГО   расходов   по   полной </t>
  </si>
  <si>
    <t xml:space="preserve"> себестоимости               </t>
  </si>
  <si>
    <t xml:space="preserve"> Себестоимость   за    1   Ггал </t>
  </si>
  <si>
    <t xml:space="preserve"> отпущенной тепловой энергии   </t>
  </si>
  <si>
    <t xml:space="preserve"> ВСЕГО доходов                </t>
  </si>
  <si>
    <t xml:space="preserve"> в т.ч. от населения        </t>
  </si>
  <si>
    <t xml:space="preserve"> Справочно: ЭОТ                </t>
  </si>
  <si>
    <t xml:space="preserve">       тариф для населения     </t>
  </si>
  <si>
    <t>Руководитель организации                                   А.В.Бочков</t>
  </si>
  <si>
    <t>Главный бухгалтер                                           Н.Л. Мягкова</t>
  </si>
  <si>
    <t>за  1 полугодие 2013  года</t>
  </si>
  <si>
    <t xml:space="preserve">   электроэнергия  (вся)       </t>
  </si>
  <si>
    <t xml:space="preserve"> в т.ч.  ФГУ потери, нормативы</t>
  </si>
  <si>
    <t>Лицензирование,страхование,разреш на выброс</t>
  </si>
  <si>
    <t xml:space="preserve">  в т.ч. Аренда</t>
  </si>
  <si>
    <t>Руководитель организации                                 А.В.Бочков</t>
  </si>
  <si>
    <t>Главный бухгалтер                                            Н.Л. Мягкова</t>
  </si>
  <si>
    <t>Исполнитель Борисова Е.В.</t>
  </si>
  <si>
    <t>7-81-84</t>
  </si>
  <si>
    <t>за  9 месяцев 2013 года</t>
  </si>
  <si>
    <t xml:space="preserve">   электроэнергия (вся)         </t>
  </si>
  <si>
    <t xml:space="preserve"> в т.ч.                    </t>
  </si>
  <si>
    <t xml:space="preserve">      негатив возд на окр среду</t>
  </si>
  <si>
    <t xml:space="preserve">      договор с ФГУ</t>
  </si>
  <si>
    <t xml:space="preserve">      страхование</t>
  </si>
  <si>
    <t xml:space="preserve">     Лицензирование</t>
  </si>
  <si>
    <t xml:space="preserve">   Разрешение на сбросы</t>
  </si>
  <si>
    <t xml:space="preserve"> Справочно: ЭОТ  с 01.09.2012               </t>
  </si>
  <si>
    <t>Исполнитель:</t>
  </si>
  <si>
    <t>Марова С.В. 7-81-84</t>
  </si>
  <si>
    <t>за  2013 год</t>
  </si>
  <si>
    <t xml:space="preserve">   электроэнергия   (вся)      </t>
  </si>
  <si>
    <t xml:space="preserve">     Лицензия на взрывоопасные объекты</t>
  </si>
  <si>
    <t xml:space="preserve">     негативное возд на окр среду</t>
  </si>
  <si>
    <t xml:space="preserve">     ФГУ потери и нормативы</t>
  </si>
  <si>
    <t xml:space="preserve">     Разрешение на сбросы в атмосферу</t>
  </si>
  <si>
    <t xml:space="preserve">     Страхование</t>
  </si>
  <si>
    <t xml:space="preserve">   в т.ч. Аренда</t>
  </si>
  <si>
    <t>Исполнитель: начальник ПЭО Марова С.В.</t>
  </si>
  <si>
    <t>т-н 7-81-84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</si>
</sst>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000"/>
    <numFmt numFmtId="167" formatCode="#,##0.0"/>
    <numFmt numFmtId="168" formatCode="0.00"/>
    <numFmt numFmtId="169" formatCode="0.0"/>
    <numFmt numFmtId="170" formatCode="#,##0.0_ ;\-#,##0.0\ "/>
    <numFmt numFmtId="171" formatCode="#,##0.00_ ;\-#,##0.00\ "/>
  </numFmts>
  <fonts count="9">
    <font>
      <sz val="10"/>
      <name val="Arial Cyr"/>
      <family val="2"/>
    </font>
    <font>
      <sz val="10"/>
      <name val="Arial"/>
      <family val="0"/>
    </font>
    <font>
      <sz val="10"/>
      <name val="Courier New"/>
      <family val="3"/>
    </font>
    <font>
      <b/>
      <sz val="10"/>
      <name val="Arial"/>
      <family val="2"/>
    </font>
    <font>
      <b/>
      <sz val="10"/>
      <name val="Courier New"/>
      <family val="3"/>
    </font>
    <font>
      <b/>
      <sz val="10"/>
      <name val="Arial Cyr"/>
      <family val="2"/>
    </font>
    <font>
      <sz val="12"/>
      <name val="Times New Roman"/>
      <family val="1"/>
    </font>
    <font>
      <sz val="9"/>
      <name val="Courier New"/>
      <family val="3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top" wrapText="1"/>
    </xf>
    <xf numFmtId="164" fontId="0" fillId="0" borderId="2" xfId="0" applyFont="1" applyBorder="1" applyAlignment="1">
      <alignment horizontal="center" vertical="top" wrapText="1"/>
    </xf>
    <xf numFmtId="164" fontId="0" fillId="0" borderId="3" xfId="0" applyFont="1" applyBorder="1" applyAlignment="1">
      <alignment horizontal="center" vertical="top" wrapText="1"/>
    </xf>
    <xf numFmtId="164" fontId="2" fillId="0" borderId="4" xfId="0" applyFont="1" applyBorder="1" applyAlignment="1">
      <alignment horizontal="center" vertical="top" wrapText="1"/>
    </xf>
    <xf numFmtId="164" fontId="0" fillId="0" borderId="5" xfId="0" applyBorder="1" applyAlignment="1">
      <alignment horizontal="center" vertical="top" wrapText="1"/>
    </xf>
    <xf numFmtId="164" fontId="0" fillId="0" borderId="6" xfId="0" applyBorder="1" applyAlignment="1">
      <alignment horizontal="center" vertical="top" wrapText="1"/>
    </xf>
    <xf numFmtId="164" fontId="4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2" fillId="0" borderId="7" xfId="0" applyFont="1" applyBorder="1" applyAlignment="1">
      <alignment/>
    </xf>
    <xf numFmtId="166" fontId="0" fillId="0" borderId="8" xfId="0" applyNumberFormat="1" applyBorder="1" applyAlignment="1">
      <alignment horizontal="center" vertical="top"/>
    </xf>
    <xf numFmtId="164" fontId="0" fillId="0" borderId="8" xfId="0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9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4" fontId="4" fillId="0" borderId="7" xfId="0" applyFont="1" applyBorder="1" applyAlignment="1">
      <alignment/>
    </xf>
    <xf numFmtId="169" fontId="5" fillId="0" borderId="10" xfId="0" applyNumberFormat="1" applyFont="1" applyBorder="1" applyAlignment="1">
      <alignment horizontal="center"/>
    </xf>
    <xf numFmtId="167" fontId="5" fillId="0" borderId="9" xfId="0" applyNumberFormat="1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9" xfId="0" applyNumberFormat="1" applyBorder="1" applyAlignment="1">
      <alignment horizontal="center"/>
    </xf>
    <xf numFmtId="169" fontId="5" fillId="0" borderId="9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9" fontId="0" fillId="0" borderId="9" xfId="0" applyNumberFormat="1" applyFont="1" applyBorder="1" applyAlignment="1">
      <alignment horizontal="center"/>
    </xf>
    <xf numFmtId="164" fontId="0" fillId="0" borderId="8" xfId="0" applyBorder="1" applyAlignment="1">
      <alignment/>
    </xf>
    <xf numFmtId="164" fontId="5" fillId="0" borderId="10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2" fillId="0" borderId="11" xfId="0" applyFont="1" applyBorder="1" applyAlignment="1">
      <alignment/>
    </xf>
    <xf numFmtId="166" fontId="0" fillId="0" borderId="12" xfId="0" applyNumberFormat="1" applyBorder="1" applyAlignment="1">
      <alignment horizontal="center" vertical="top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2" fillId="0" borderId="0" xfId="0" applyFont="1" applyBorder="1" applyAlignment="1">
      <alignment/>
    </xf>
    <xf numFmtId="166" fontId="0" fillId="0" borderId="0" xfId="0" applyNumberFormat="1" applyBorder="1" applyAlignment="1">
      <alignment horizontal="center" vertical="top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1" fillId="0" borderId="0" xfId="0" applyFont="1" applyBorder="1" applyAlignment="1">
      <alignment horizontal="justify"/>
    </xf>
    <xf numFmtId="164" fontId="6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8" fontId="0" fillId="0" borderId="9" xfId="0" applyNumberForma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7" fontId="0" fillId="0" borderId="9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170" fontId="5" fillId="0" borderId="9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164" fontId="7" fillId="0" borderId="7" xfId="0" applyFont="1" applyBorder="1" applyAlignment="1">
      <alignment/>
    </xf>
    <xf numFmtId="166" fontId="8" fillId="0" borderId="8" xfId="0" applyNumberFormat="1" applyFont="1" applyBorder="1" applyAlignment="1">
      <alignment horizontal="center" vertical="top"/>
    </xf>
    <xf numFmtId="167" fontId="8" fillId="0" borderId="10" xfId="0" applyNumberFormat="1" applyFont="1" applyBorder="1" applyAlignment="1">
      <alignment horizontal="center"/>
    </xf>
    <xf numFmtId="167" fontId="8" fillId="0" borderId="9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90"/>
  <sheetViews>
    <sheetView workbookViewId="0" topLeftCell="A55">
      <selection activeCell="E82" sqref="E82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ht="7.5" customHeight="1">
      <c r="B4" s="2"/>
    </row>
    <row r="5" spans="2:4" ht="12.75">
      <c r="B5" s="3" t="s">
        <v>3</v>
      </c>
      <c r="C5" s="3"/>
      <c r="D5" s="3"/>
    </row>
    <row r="6" spans="2:4" ht="12.75">
      <c r="B6" s="3" t="s">
        <v>4</v>
      </c>
      <c r="C6" s="3"/>
      <c r="D6" s="3"/>
    </row>
    <row r="7" ht="12.75">
      <c r="B7" s="4"/>
    </row>
    <row r="8" ht="12.75" hidden="1">
      <c r="B8" s="2"/>
    </row>
    <row r="9" spans="2:4" ht="12.75">
      <c r="B9" s="5" t="s">
        <v>5</v>
      </c>
      <c r="C9" s="5"/>
      <c r="D9" s="5"/>
    </row>
    <row r="10" spans="2:4" ht="12.75">
      <c r="B10" s="6" t="s">
        <v>6</v>
      </c>
      <c r="C10" s="6"/>
      <c r="D10" s="6"/>
    </row>
    <row r="11" spans="2:4" ht="12.75">
      <c r="B11" s="6" t="s">
        <v>7</v>
      </c>
      <c r="C11" s="6"/>
      <c r="D11" s="6"/>
    </row>
    <row r="12" ht="6.75" customHeight="1">
      <c r="B12" s="2"/>
    </row>
    <row r="13" spans="2:5" ht="12.75">
      <c r="B13" s="7" t="s">
        <v>8</v>
      </c>
      <c r="C13" s="8" t="s">
        <v>9</v>
      </c>
      <c r="D13" s="8" t="s">
        <v>10</v>
      </c>
      <c r="E13" s="9" t="s">
        <v>11</v>
      </c>
    </row>
    <row r="14" spans="2:5" ht="12.75">
      <c r="B14" s="10">
        <v>1</v>
      </c>
      <c r="C14" s="11">
        <v>2</v>
      </c>
      <c r="D14" s="11">
        <v>3</v>
      </c>
      <c r="E14" s="12">
        <v>4</v>
      </c>
    </row>
    <row r="15" spans="2:5" ht="12.75">
      <c r="B15" s="13" t="s">
        <v>12</v>
      </c>
      <c r="C15" s="14"/>
      <c r="D15" s="15"/>
      <c r="E15" s="16"/>
    </row>
    <row r="16" spans="2:5" ht="12.75">
      <c r="B16" s="17" t="s">
        <v>13</v>
      </c>
      <c r="C16" s="18"/>
      <c r="D16" s="19"/>
      <c r="E16" s="20"/>
    </row>
    <row r="17" spans="2:5" ht="12.75">
      <c r="B17" s="17" t="s">
        <v>14</v>
      </c>
      <c r="C17" s="18">
        <v>100</v>
      </c>
      <c r="D17" s="21">
        <v>7.06</v>
      </c>
      <c r="E17" s="22">
        <v>7.1</v>
      </c>
    </row>
    <row r="18" spans="2:5" ht="12.75">
      <c r="B18" s="17" t="s">
        <v>15</v>
      </c>
      <c r="C18" s="18"/>
      <c r="D18" s="21"/>
      <c r="E18" s="22"/>
    </row>
    <row r="19" spans="2:5" ht="12.75">
      <c r="B19" s="17" t="s">
        <v>16</v>
      </c>
      <c r="C19" s="18">
        <v>110</v>
      </c>
      <c r="D19" s="21">
        <v>0.06</v>
      </c>
      <c r="E19" s="22">
        <v>0.1</v>
      </c>
    </row>
    <row r="20" spans="2:5" ht="12.75">
      <c r="B20" s="17" t="s">
        <v>17</v>
      </c>
      <c r="C20" s="18">
        <v>120</v>
      </c>
      <c r="D20" s="21"/>
      <c r="E20" s="22"/>
    </row>
    <row r="21" spans="2:5" ht="12.75">
      <c r="B21" s="17" t="s">
        <v>18</v>
      </c>
      <c r="C21" s="18">
        <v>200</v>
      </c>
      <c r="D21" s="21">
        <v>1.03</v>
      </c>
      <c r="E21" s="22">
        <v>0.9</v>
      </c>
    </row>
    <row r="22" spans="2:5" ht="12.75">
      <c r="B22" s="17" t="s">
        <v>19</v>
      </c>
      <c r="C22" s="18"/>
      <c r="D22" s="21"/>
      <c r="E22" s="22"/>
    </row>
    <row r="23" spans="2:5" ht="12.75">
      <c r="B23" s="17" t="s">
        <v>20</v>
      </c>
      <c r="C23" s="18">
        <v>300</v>
      </c>
      <c r="D23" s="23">
        <v>5.97</v>
      </c>
      <c r="E23" s="22">
        <f>E17-E19-E21</f>
        <v>6.1</v>
      </c>
    </row>
    <row r="24" spans="2:5" ht="12.75">
      <c r="B24" s="17" t="s">
        <v>21</v>
      </c>
      <c r="C24" s="18">
        <v>310</v>
      </c>
      <c r="D24" s="23">
        <v>5.05</v>
      </c>
      <c r="E24" s="22">
        <v>5.1</v>
      </c>
    </row>
    <row r="25" spans="2:5" ht="12.75">
      <c r="B25" s="24" t="s">
        <v>22</v>
      </c>
      <c r="C25" s="18"/>
      <c r="D25" s="21"/>
      <c r="E25" s="22"/>
    </row>
    <row r="26" spans="2:5" ht="12.75">
      <c r="B26" s="24" t="s">
        <v>23</v>
      </c>
      <c r="C26" s="18"/>
      <c r="D26" s="21"/>
      <c r="E26" s="22"/>
    </row>
    <row r="27" spans="2:5" ht="12.75">
      <c r="B27" s="17" t="s">
        <v>24</v>
      </c>
      <c r="C27" s="18"/>
      <c r="D27" s="21"/>
      <c r="E27" s="22"/>
    </row>
    <row r="28" spans="2:5" ht="12.75">
      <c r="B28" s="17" t="s">
        <v>25</v>
      </c>
      <c r="C28" s="18"/>
      <c r="D28" s="21"/>
      <c r="E28" s="22"/>
    </row>
    <row r="29" spans="2:5" ht="12.75">
      <c r="B29" s="17" t="s">
        <v>26</v>
      </c>
      <c r="C29" s="18">
        <v>400</v>
      </c>
      <c r="D29" s="25">
        <f>D31+D32+D33+D34+D35+D38+D42+D43+D44</f>
        <v>5568.0999999999985</v>
      </c>
      <c r="E29" s="26">
        <f>E31+E32+E33+E34+E35+E38+E42+E43+E44</f>
        <v>6161.9</v>
      </c>
    </row>
    <row r="30" spans="2:5" ht="12.75">
      <c r="B30" s="17" t="s">
        <v>27</v>
      </c>
      <c r="C30" s="18"/>
      <c r="D30" s="27"/>
      <c r="E30" s="20"/>
    </row>
    <row r="31" spans="2:5" ht="12.75">
      <c r="B31" s="17" t="s">
        <v>28</v>
      </c>
      <c r="C31" s="18">
        <v>410</v>
      </c>
      <c r="D31" s="27">
        <v>0</v>
      </c>
      <c r="E31" s="20"/>
    </row>
    <row r="32" spans="2:5" ht="12.75">
      <c r="B32" s="17" t="s">
        <v>29</v>
      </c>
      <c r="C32" s="18">
        <v>420</v>
      </c>
      <c r="D32" s="27">
        <v>4270</v>
      </c>
      <c r="E32" s="20">
        <v>4762.2</v>
      </c>
    </row>
    <row r="33" spans="2:5" ht="12.75">
      <c r="B33" s="17" t="s">
        <v>30</v>
      </c>
      <c r="C33" s="18">
        <v>430</v>
      </c>
      <c r="D33" s="27">
        <v>691.9</v>
      </c>
      <c r="E33" s="20">
        <v>811.7</v>
      </c>
    </row>
    <row r="34" spans="2:5" ht="12.75">
      <c r="B34" s="17" t="s">
        <v>31</v>
      </c>
      <c r="C34" s="18">
        <v>440</v>
      </c>
      <c r="D34" s="27">
        <v>9.3</v>
      </c>
      <c r="E34" s="20">
        <v>10</v>
      </c>
    </row>
    <row r="35" spans="2:5" ht="12.75">
      <c r="B35" s="17" t="s">
        <v>32</v>
      </c>
      <c r="C35" s="18">
        <v>450</v>
      </c>
      <c r="D35" s="27">
        <v>16.5</v>
      </c>
      <c r="E35" s="20">
        <v>16.1</v>
      </c>
    </row>
    <row r="36" spans="2:5" ht="12.75">
      <c r="B36" s="17" t="s">
        <v>33</v>
      </c>
      <c r="C36" s="18"/>
      <c r="D36" s="27"/>
      <c r="E36" s="28"/>
    </row>
    <row r="37" spans="2:5" ht="12.75">
      <c r="B37" s="17" t="s">
        <v>34</v>
      </c>
      <c r="C37" s="18"/>
      <c r="D37" s="27"/>
      <c r="E37" s="28"/>
    </row>
    <row r="38" spans="2:5" ht="12.75">
      <c r="B38" s="17" t="s">
        <v>35</v>
      </c>
      <c r="C38" s="18">
        <v>460</v>
      </c>
      <c r="D38" s="27">
        <v>18.9</v>
      </c>
      <c r="E38" s="28">
        <v>47.7</v>
      </c>
    </row>
    <row r="39" spans="2:5" ht="12.75">
      <c r="B39" s="17" t="s">
        <v>36</v>
      </c>
      <c r="C39" s="18"/>
      <c r="D39" s="27"/>
      <c r="E39" s="28"/>
    </row>
    <row r="40" spans="2:5" ht="12.75">
      <c r="B40" s="17" t="s">
        <v>37</v>
      </c>
      <c r="C40" s="18"/>
      <c r="D40" s="27"/>
      <c r="E40" s="28"/>
    </row>
    <row r="41" spans="2:5" ht="12.75">
      <c r="B41" s="17" t="s">
        <v>38</v>
      </c>
      <c r="C41" s="18">
        <v>461</v>
      </c>
      <c r="D41" s="27"/>
      <c r="E41" s="28"/>
    </row>
    <row r="42" spans="2:5" ht="12.75">
      <c r="B42" s="17" t="s">
        <v>39</v>
      </c>
      <c r="C42" s="18">
        <v>470</v>
      </c>
      <c r="D42" s="27">
        <v>261.4</v>
      </c>
      <c r="E42" s="28">
        <v>266.3</v>
      </c>
    </row>
    <row r="43" spans="2:5" ht="12.75">
      <c r="B43" s="17" t="s">
        <v>40</v>
      </c>
      <c r="C43" s="18">
        <v>480</v>
      </c>
      <c r="D43" s="27">
        <v>78.9</v>
      </c>
      <c r="E43" s="28">
        <v>80.4</v>
      </c>
    </row>
    <row r="44" spans="2:5" ht="12.75">
      <c r="B44" s="17" t="s">
        <v>41</v>
      </c>
      <c r="C44" s="18">
        <v>490</v>
      </c>
      <c r="D44" s="27">
        <v>221.2</v>
      </c>
      <c r="E44" s="28">
        <v>167.5</v>
      </c>
    </row>
    <row r="45" spans="2:5" ht="12.75">
      <c r="B45" s="17" t="s">
        <v>42</v>
      </c>
      <c r="C45" s="18"/>
      <c r="D45" s="27"/>
      <c r="E45" s="28"/>
    </row>
    <row r="46" spans="2:5" ht="12.75">
      <c r="B46" s="17" t="s">
        <v>43</v>
      </c>
      <c r="C46" s="18">
        <v>500</v>
      </c>
      <c r="D46" s="27"/>
      <c r="E46" s="28"/>
    </row>
    <row r="47" spans="2:5" ht="12.75">
      <c r="B47" s="17" t="s">
        <v>44</v>
      </c>
      <c r="C47" s="18"/>
      <c r="D47" s="27"/>
      <c r="E47" s="28"/>
    </row>
    <row r="48" spans="2:5" ht="12.75">
      <c r="B48" s="17" t="s">
        <v>26</v>
      </c>
      <c r="C48" s="18">
        <v>600</v>
      </c>
      <c r="D48" s="25">
        <f>D49+D50+D53+D57+D58+D59</f>
        <v>337</v>
      </c>
      <c r="E48" s="29">
        <f>E49+E50+E53+E57+E58+E59</f>
        <v>179.5</v>
      </c>
    </row>
    <row r="49" spans="2:5" ht="12.75">
      <c r="B49" s="17" t="s">
        <v>45</v>
      </c>
      <c r="C49" s="18">
        <v>610</v>
      </c>
      <c r="D49" s="27"/>
      <c r="E49" s="28"/>
    </row>
    <row r="50" spans="2:5" ht="12.75">
      <c r="B50" s="17" t="s">
        <v>46</v>
      </c>
      <c r="C50" s="18">
        <v>620</v>
      </c>
      <c r="D50" s="27"/>
      <c r="E50" s="28"/>
    </row>
    <row r="51" spans="2:5" ht="12.75">
      <c r="B51" s="17" t="s">
        <v>33</v>
      </c>
      <c r="C51" s="18"/>
      <c r="D51" s="27"/>
      <c r="E51" s="28"/>
    </row>
    <row r="52" spans="2:5" ht="12.75">
      <c r="B52" s="17" t="s">
        <v>34</v>
      </c>
      <c r="C52" s="18"/>
      <c r="D52" s="27"/>
      <c r="E52" s="28"/>
    </row>
    <row r="53" spans="2:5" ht="12.75">
      <c r="B53" s="17" t="s">
        <v>47</v>
      </c>
      <c r="C53" s="18">
        <v>630</v>
      </c>
      <c r="D53" s="27">
        <v>243.6</v>
      </c>
      <c r="E53" s="28">
        <v>80.5</v>
      </c>
    </row>
    <row r="54" spans="2:5" ht="12.75">
      <c r="B54" s="17" t="s">
        <v>48</v>
      </c>
      <c r="C54" s="18"/>
      <c r="D54" s="27"/>
      <c r="E54" s="28"/>
    </row>
    <row r="55" spans="2:5" ht="12.75">
      <c r="B55" s="17" t="s">
        <v>49</v>
      </c>
      <c r="C55" s="18"/>
      <c r="D55" s="27"/>
      <c r="E55" s="28"/>
    </row>
    <row r="56" spans="2:5" ht="12.75">
      <c r="B56" s="17" t="s">
        <v>50</v>
      </c>
      <c r="C56" s="18">
        <v>631</v>
      </c>
      <c r="D56" s="27"/>
      <c r="E56" s="28"/>
    </row>
    <row r="57" spans="2:5" ht="12.75">
      <c r="B57" s="17" t="s">
        <v>39</v>
      </c>
      <c r="C57" s="18">
        <v>640</v>
      </c>
      <c r="D57" s="27">
        <v>44.2</v>
      </c>
      <c r="E57" s="28">
        <v>59.8</v>
      </c>
    </row>
    <row r="58" spans="2:5" ht="12.75">
      <c r="B58" s="17" t="s">
        <v>40</v>
      </c>
      <c r="C58" s="18">
        <v>650</v>
      </c>
      <c r="D58" s="27">
        <v>13.4</v>
      </c>
      <c r="E58" s="28">
        <v>18</v>
      </c>
    </row>
    <row r="59" spans="2:5" ht="12.75">
      <c r="B59" s="17" t="s">
        <v>51</v>
      </c>
      <c r="C59" s="18">
        <v>660</v>
      </c>
      <c r="D59" s="27">
        <v>35.8</v>
      </c>
      <c r="E59" s="28">
        <v>21.2</v>
      </c>
    </row>
    <row r="60" spans="2:5" ht="12.75">
      <c r="B60" s="17" t="s">
        <v>52</v>
      </c>
      <c r="C60" s="18"/>
      <c r="D60" s="27"/>
      <c r="E60" s="28"/>
    </row>
    <row r="61" spans="2:5" ht="12.75">
      <c r="B61" s="17" t="s">
        <v>53</v>
      </c>
      <c r="C61" s="18">
        <v>700</v>
      </c>
      <c r="D61" s="27"/>
      <c r="E61" s="28"/>
    </row>
    <row r="62" spans="2:5" ht="12.75">
      <c r="B62" s="17" t="s">
        <v>54</v>
      </c>
      <c r="C62" s="18"/>
      <c r="D62" s="27"/>
      <c r="E62" s="28"/>
    </row>
    <row r="63" spans="2:5" ht="12.75">
      <c r="B63" s="17" t="s">
        <v>55</v>
      </c>
      <c r="C63" s="18">
        <v>800</v>
      </c>
      <c r="D63" s="27"/>
      <c r="E63" s="28"/>
    </row>
    <row r="64" spans="2:5" ht="12.75">
      <c r="B64" s="17" t="s">
        <v>56</v>
      </c>
      <c r="C64" s="18">
        <v>900</v>
      </c>
      <c r="D64" s="27"/>
      <c r="E64" s="28"/>
    </row>
    <row r="65" spans="2:5" ht="12.75">
      <c r="B65" s="17" t="s">
        <v>57</v>
      </c>
      <c r="C65" s="18">
        <v>1000</v>
      </c>
      <c r="D65" s="25">
        <v>77.4</v>
      </c>
      <c r="E65" s="29">
        <f>E66+E67+E68+E69</f>
        <v>13.3</v>
      </c>
    </row>
    <row r="66" spans="2:5" ht="12.75">
      <c r="B66" s="17" t="s">
        <v>58</v>
      </c>
      <c r="C66" s="18">
        <v>1010</v>
      </c>
      <c r="D66" s="27">
        <v>26.4</v>
      </c>
      <c r="E66" s="28"/>
    </row>
    <row r="67" spans="2:5" ht="12.75">
      <c r="B67" s="17" t="s">
        <v>59</v>
      </c>
      <c r="C67" s="18">
        <v>1020</v>
      </c>
      <c r="D67" s="27">
        <v>9.4</v>
      </c>
      <c r="E67" s="28">
        <v>2.3</v>
      </c>
    </row>
    <row r="68" spans="2:5" ht="12.75">
      <c r="B68" s="17" t="s">
        <v>60</v>
      </c>
      <c r="C68" s="18">
        <v>1030</v>
      </c>
      <c r="D68" s="27">
        <v>0.3</v>
      </c>
      <c r="E68" s="28">
        <v>5.1</v>
      </c>
    </row>
    <row r="69" spans="2:5" ht="12.75">
      <c r="B69" s="17" t="s">
        <v>61</v>
      </c>
      <c r="C69" s="18">
        <v>1040</v>
      </c>
      <c r="D69" s="27"/>
      <c r="E69" s="28">
        <v>5.9</v>
      </c>
    </row>
    <row r="70" spans="2:5" ht="12.75">
      <c r="B70" s="17" t="s">
        <v>62</v>
      </c>
      <c r="C70" s="18">
        <v>1100</v>
      </c>
      <c r="D70" s="25">
        <v>249.6</v>
      </c>
      <c r="E70" s="29">
        <v>267.4</v>
      </c>
    </row>
    <row r="71" spans="2:5" ht="12.75">
      <c r="B71" s="17" t="s">
        <v>63</v>
      </c>
      <c r="C71" s="18">
        <v>1110</v>
      </c>
      <c r="D71" s="30">
        <v>28.8</v>
      </c>
      <c r="E71" s="31">
        <v>27.5</v>
      </c>
    </row>
    <row r="72" spans="2:5" ht="12.75">
      <c r="B72" s="17" t="s">
        <v>64</v>
      </c>
      <c r="C72" s="18">
        <v>1200</v>
      </c>
      <c r="D72" s="25">
        <f>D29+D48+D61+D63+D64+D65+D70</f>
        <v>6232.0999999999985</v>
      </c>
      <c r="E72" s="29">
        <f>E29+E48+E61+E63+E64+E65+E70</f>
        <v>6622.099999999999</v>
      </c>
    </row>
    <row r="73" spans="2:5" ht="12.75">
      <c r="B73" s="17" t="s">
        <v>65</v>
      </c>
      <c r="C73" s="18">
        <v>1300</v>
      </c>
      <c r="D73" s="21"/>
      <c r="E73" s="22"/>
    </row>
    <row r="74" spans="2:5" ht="12.75">
      <c r="B74" s="17" t="s">
        <v>66</v>
      </c>
      <c r="C74" s="18"/>
      <c r="D74" s="21"/>
      <c r="E74" s="22"/>
    </row>
    <row r="75" spans="2:5" ht="12.75">
      <c r="B75" s="17" t="s">
        <v>67</v>
      </c>
      <c r="C75" s="18">
        <v>1400</v>
      </c>
      <c r="D75" s="25">
        <f>D72+D73</f>
        <v>6232.0999999999985</v>
      </c>
      <c r="E75" s="29">
        <f>E72+E73</f>
        <v>6622.099999999999</v>
      </c>
    </row>
    <row r="76" spans="2:5" ht="12.75">
      <c r="B76" s="17" t="s">
        <v>68</v>
      </c>
      <c r="C76" s="32"/>
      <c r="D76" s="21"/>
      <c r="E76" s="22"/>
    </row>
    <row r="77" spans="2:5" ht="12.75">
      <c r="B77" s="17" t="s">
        <v>69</v>
      </c>
      <c r="C77" s="18">
        <v>1500</v>
      </c>
      <c r="D77" s="21">
        <v>1043.05</v>
      </c>
      <c r="E77" s="22">
        <v>1091.46</v>
      </c>
    </row>
    <row r="78" spans="2:5" ht="12.75">
      <c r="B78" s="17" t="s">
        <v>70</v>
      </c>
      <c r="C78" s="18">
        <v>1600</v>
      </c>
      <c r="D78" s="33">
        <v>4656.5</v>
      </c>
      <c r="E78" s="34">
        <v>5333.7</v>
      </c>
    </row>
    <row r="79" spans="2:5" ht="12.75">
      <c r="B79" s="17" t="s">
        <v>71</v>
      </c>
      <c r="C79" s="18">
        <v>1610</v>
      </c>
      <c r="D79" s="21">
        <v>3512.8</v>
      </c>
      <c r="E79" s="22">
        <v>4035.2</v>
      </c>
    </row>
    <row r="80" spans="2:5" ht="12.75">
      <c r="B80" s="17" t="s">
        <v>72</v>
      </c>
      <c r="C80" s="18">
        <v>1700</v>
      </c>
      <c r="D80" s="21">
        <v>1245.44</v>
      </c>
      <c r="E80" s="22">
        <v>1393.61</v>
      </c>
    </row>
    <row r="81" spans="2:5" ht="12.75">
      <c r="B81" s="35" t="s">
        <v>73</v>
      </c>
      <c r="C81" s="36">
        <v>1800</v>
      </c>
      <c r="D81" s="37">
        <v>1245.44</v>
      </c>
      <c r="E81" s="38">
        <v>1393.61</v>
      </c>
    </row>
    <row r="82" spans="2:5" ht="12.75">
      <c r="B82" s="39"/>
      <c r="C82" s="40"/>
      <c r="D82" s="41"/>
      <c r="E82" s="42"/>
    </row>
    <row r="83" spans="2:5" ht="12.75">
      <c r="B83" s="39"/>
      <c r="C83" s="40"/>
      <c r="D83" s="41"/>
      <c r="E83" s="42"/>
    </row>
    <row r="84" ht="7.5" customHeight="1">
      <c r="B84" s="2"/>
    </row>
    <row r="85" spans="2:4" ht="12.75">
      <c r="B85" s="43" t="s">
        <v>74</v>
      </c>
      <c r="C85" s="43"/>
      <c r="D85" s="43"/>
    </row>
    <row r="86" ht="10.5" customHeight="1">
      <c r="B86" s="2"/>
    </row>
    <row r="87" spans="2:4" ht="12.75">
      <c r="B87" s="43" t="s">
        <v>75</v>
      </c>
      <c r="C87" s="43"/>
      <c r="D87" s="43"/>
    </row>
    <row r="88" ht="12.75">
      <c r="B88" s="2"/>
    </row>
    <row r="89" ht="12.75">
      <c r="B89" s="2"/>
    </row>
    <row r="90" ht="12.75">
      <c r="B90" s="44"/>
    </row>
  </sheetData>
  <sheetProtection selectLockedCells="1" selectUnlockedCells="1"/>
  <mergeCells count="10">
    <mergeCell ref="B1:D1"/>
    <mergeCell ref="B2:D2"/>
    <mergeCell ref="B3:D3"/>
    <mergeCell ref="B5:D5"/>
    <mergeCell ref="B6:D6"/>
    <mergeCell ref="B9:D9"/>
    <mergeCell ref="B10:D10"/>
    <mergeCell ref="B11:D11"/>
    <mergeCell ref="B85:D85"/>
    <mergeCell ref="B87:D87"/>
  </mergeCells>
  <printOptions/>
  <pageMargins left="0.95" right="0.6402777777777777" top="0.3402777777777778" bottom="0.309722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1"/>
  <sheetViews>
    <sheetView workbookViewId="0" topLeftCell="A67">
      <selection activeCell="B86" sqref="B86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ht="7.5" customHeight="1">
      <c r="B4" s="2"/>
    </row>
    <row r="5" spans="2:4" ht="12.75">
      <c r="B5" s="3" t="s">
        <v>3</v>
      </c>
      <c r="C5" s="3"/>
      <c r="D5" s="3"/>
    </row>
    <row r="6" spans="2:4" ht="12.75">
      <c r="B6" s="3" t="s">
        <v>4</v>
      </c>
      <c r="C6" s="3"/>
      <c r="D6" s="3"/>
    </row>
    <row r="7" ht="12.75">
      <c r="B7" s="4"/>
    </row>
    <row r="8" ht="12.75" hidden="1">
      <c r="B8" s="2"/>
    </row>
    <row r="9" spans="2:4" ht="12.75">
      <c r="B9" s="5" t="s">
        <v>5</v>
      </c>
      <c r="C9" s="5"/>
      <c r="D9" s="5"/>
    </row>
    <row r="10" spans="2:4" ht="12.75">
      <c r="B10" s="6" t="s">
        <v>6</v>
      </c>
      <c r="C10" s="6"/>
      <c r="D10" s="6"/>
    </row>
    <row r="11" spans="2:4" ht="12.75">
      <c r="B11" s="6" t="s">
        <v>76</v>
      </c>
      <c r="C11" s="6"/>
      <c r="D11" s="6"/>
    </row>
    <row r="12" ht="6.75" customHeight="1">
      <c r="B12" s="2"/>
    </row>
    <row r="13" spans="2:5" ht="12.75">
      <c r="B13" s="45" t="s">
        <v>8</v>
      </c>
      <c r="C13" s="8" t="s">
        <v>9</v>
      </c>
      <c r="D13" s="8" t="s">
        <v>10</v>
      </c>
      <c r="E13" s="9" t="s">
        <v>11</v>
      </c>
    </row>
    <row r="14" spans="2:5" ht="12.75">
      <c r="B14" s="10">
        <v>1</v>
      </c>
      <c r="C14" s="11">
        <v>2</v>
      </c>
      <c r="D14" s="11">
        <v>3</v>
      </c>
      <c r="E14" s="12">
        <v>4</v>
      </c>
    </row>
    <row r="15" spans="2:5" ht="12.75">
      <c r="B15" s="13" t="s">
        <v>12</v>
      </c>
      <c r="C15" s="14"/>
      <c r="D15" s="15"/>
      <c r="E15" s="16"/>
    </row>
    <row r="16" spans="2:5" ht="12.75">
      <c r="B16" s="17" t="s">
        <v>13</v>
      </c>
      <c r="C16" s="18"/>
      <c r="D16" s="19"/>
      <c r="E16" s="20"/>
    </row>
    <row r="17" spans="2:5" ht="12.75">
      <c r="B17" s="17" t="s">
        <v>14</v>
      </c>
      <c r="C17" s="18">
        <v>100</v>
      </c>
      <c r="D17" s="21">
        <v>9.38</v>
      </c>
      <c r="E17" s="22"/>
    </row>
    <row r="18" spans="2:5" ht="12.75">
      <c r="B18" s="17" t="s">
        <v>15</v>
      </c>
      <c r="C18" s="18"/>
      <c r="D18" s="21"/>
      <c r="E18" s="22"/>
    </row>
    <row r="19" spans="2:5" ht="12.75">
      <c r="B19" s="17" t="s">
        <v>16</v>
      </c>
      <c r="C19" s="18">
        <v>110</v>
      </c>
      <c r="D19" s="21">
        <v>0.08</v>
      </c>
      <c r="E19" s="22"/>
    </row>
    <row r="20" spans="2:5" ht="12.75">
      <c r="B20" s="17" t="s">
        <v>17</v>
      </c>
      <c r="C20" s="18">
        <v>120</v>
      </c>
      <c r="D20" s="21"/>
      <c r="E20" s="22"/>
    </row>
    <row r="21" spans="2:5" ht="12.75">
      <c r="B21" s="17" t="s">
        <v>18</v>
      </c>
      <c r="C21" s="18">
        <v>200</v>
      </c>
      <c r="D21" s="23">
        <v>1.38</v>
      </c>
      <c r="E21" s="46"/>
    </row>
    <row r="22" spans="2:5" ht="12.75">
      <c r="B22" s="17" t="s">
        <v>19</v>
      </c>
      <c r="C22" s="18"/>
      <c r="D22" s="21"/>
      <c r="E22" s="22"/>
    </row>
    <row r="23" spans="2:5" ht="12.75">
      <c r="B23" s="17" t="s">
        <v>20</v>
      </c>
      <c r="C23" s="18">
        <v>300</v>
      </c>
      <c r="D23" s="23">
        <v>7.918</v>
      </c>
      <c r="E23" s="46"/>
    </row>
    <row r="24" spans="2:5" ht="12.75">
      <c r="B24" s="17" t="s">
        <v>21</v>
      </c>
      <c r="C24" s="18">
        <v>310</v>
      </c>
      <c r="D24" s="21">
        <v>6.82</v>
      </c>
      <c r="E24" s="22"/>
    </row>
    <row r="25" spans="2:5" ht="12.75">
      <c r="B25" s="24" t="s">
        <v>22</v>
      </c>
      <c r="C25" s="18"/>
      <c r="D25" s="21"/>
      <c r="E25" s="22"/>
    </row>
    <row r="26" spans="2:5" ht="12.75">
      <c r="B26" s="24" t="s">
        <v>23</v>
      </c>
      <c r="C26" s="18"/>
      <c r="D26" s="21"/>
      <c r="E26" s="22"/>
    </row>
    <row r="27" spans="2:5" ht="12.75">
      <c r="B27" s="17" t="s">
        <v>24</v>
      </c>
      <c r="C27" s="18"/>
      <c r="D27" s="21"/>
      <c r="E27" s="22"/>
    </row>
    <row r="28" spans="2:5" ht="12.75">
      <c r="B28" s="17" t="s">
        <v>25</v>
      </c>
      <c r="C28" s="18"/>
      <c r="D28" s="21"/>
      <c r="E28" s="22"/>
    </row>
    <row r="29" spans="2:5" ht="12.75">
      <c r="B29" s="17" t="s">
        <v>26</v>
      </c>
      <c r="C29" s="18">
        <v>400</v>
      </c>
      <c r="D29" s="33">
        <f>D31+D32+D33+D34+D35+D38+D42+D43+D44</f>
        <v>7833.9</v>
      </c>
      <c r="E29" s="34">
        <f>E31+E32+E33+E34+E35+E38+E42+E43+E44</f>
        <v>0</v>
      </c>
    </row>
    <row r="30" spans="2:5" ht="12.75">
      <c r="B30" s="17" t="s">
        <v>27</v>
      </c>
      <c r="C30" s="18"/>
      <c r="D30" s="21"/>
      <c r="E30" s="22"/>
    </row>
    <row r="31" spans="2:5" ht="12.75">
      <c r="B31" s="17" t="s">
        <v>28</v>
      </c>
      <c r="C31" s="18">
        <v>410</v>
      </c>
      <c r="D31" s="21">
        <v>0</v>
      </c>
      <c r="E31" s="22"/>
    </row>
    <row r="32" spans="2:5" ht="12.75">
      <c r="B32" s="17" t="s">
        <v>29</v>
      </c>
      <c r="C32" s="18">
        <v>420</v>
      </c>
      <c r="D32" s="27">
        <v>5498.4</v>
      </c>
      <c r="E32" s="28"/>
    </row>
    <row r="33" spans="2:5" ht="12.75">
      <c r="B33" s="17" t="s">
        <v>77</v>
      </c>
      <c r="C33" s="18">
        <v>430</v>
      </c>
      <c r="D33" s="21">
        <v>985.3</v>
      </c>
      <c r="E33" s="22"/>
    </row>
    <row r="34" spans="2:5" ht="12.75">
      <c r="B34" s="17" t="s">
        <v>31</v>
      </c>
      <c r="C34" s="18">
        <v>440</v>
      </c>
      <c r="D34" s="21">
        <v>15.6</v>
      </c>
      <c r="E34" s="22"/>
    </row>
    <row r="35" spans="2:5" ht="12.75">
      <c r="B35" s="17" t="s">
        <v>32</v>
      </c>
      <c r="C35" s="18">
        <v>450</v>
      </c>
      <c r="D35" s="21">
        <v>30.4</v>
      </c>
      <c r="E35" s="22"/>
    </row>
    <row r="36" spans="2:5" ht="12.75">
      <c r="B36" s="17" t="s">
        <v>33</v>
      </c>
      <c r="C36" s="18"/>
      <c r="D36" s="21"/>
      <c r="E36" s="22"/>
    </row>
    <row r="37" spans="2:5" ht="12.75">
      <c r="B37" s="17" t="s">
        <v>34</v>
      </c>
      <c r="C37" s="18"/>
      <c r="D37" s="21"/>
      <c r="E37" s="22"/>
    </row>
    <row r="38" spans="2:5" ht="12.75">
      <c r="B38" s="17" t="s">
        <v>35</v>
      </c>
      <c r="C38" s="18">
        <v>460</v>
      </c>
      <c r="D38" s="21">
        <v>192.5</v>
      </c>
      <c r="E38" s="22"/>
    </row>
    <row r="39" spans="2:5" ht="12.75">
      <c r="B39" s="17" t="s">
        <v>36</v>
      </c>
      <c r="C39" s="18"/>
      <c r="D39" s="21"/>
      <c r="E39" s="22"/>
    </row>
    <row r="40" spans="2:5" ht="12.75">
      <c r="B40" s="17" t="s">
        <v>37</v>
      </c>
      <c r="C40" s="18"/>
      <c r="D40" s="21"/>
      <c r="E40" s="22"/>
    </row>
    <row r="41" spans="2:5" ht="12.75">
      <c r="B41" s="17" t="s">
        <v>38</v>
      </c>
      <c r="C41" s="18">
        <v>461</v>
      </c>
      <c r="D41" s="21"/>
      <c r="E41" s="22"/>
    </row>
    <row r="42" spans="2:5" ht="12.75">
      <c r="B42" s="17" t="s">
        <v>39</v>
      </c>
      <c r="C42" s="18">
        <v>470</v>
      </c>
      <c r="D42" s="21">
        <v>526.5</v>
      </c>
      <c r="E42" s="22"/>
    </row>
    <row r="43" spans="2:5" ht="12.75">
      <c r="B43" s="17" t="s">
        <v>40</v>
      </c>
      <c r="C43" s="18">
        <v>480</v>
      </c>
      <c r="D43" s="21">
        <v>158.2</v>
      </c>
      <c r="E43" s="22"/>
    </row>
    <row r="44" spans="2:5" ht="12.75">
      <c r="B44" s="17" t="s">
        <v>41</v>
      </c>
      <c r="C44" s="18">
        <v>490</v>
      </c>
      <c r="D44" s="21">
        <v>427</v>
      </c>
      <c r="E44" s="22"/>
    </row>
    <row r="45" spans="2:5" ht="12.75">
      <c r="B45" s="17" t="s">
        <v>42</v>
      </c>
      <c r="C45" s="18"/>
      <c r="D45" s="21"/>
      <c r="E45" s="22"/>
    </row>
    <row r="46" spans="2:5" ht="12.75">
      <c r="B46" s="17" t="s">
        <v>43</v>
      </c>
      <c r="C46" s="18">
        <v>500</v>
      </c>
      <c r="D46" s="33"/>
      <c r="E46" s="34"/>
    </row>
    <row r="47" spans="2:5" ht="12.75">
      <c r="B47" s="17" t="s">
        <v>44</v>
      </c>
      <c r="C47" s="18"/>
      <c r="D47" s="21"/>
      <c r="E47" s="22"/>
    </row>
    <row r="48" spans="2:5" ht="12.75">
      <c r="B48" s="17" t="s">
        <v>26</v>
      </c>
      <c r="C48" s="18">
        <v>600</v>
      </c>
      <c r="D48" s="33">
        <f>D49+D50+D53+D57+D58+D59</f>
        <v>525</v>
      </c>
      <c r="E48" s="34">
        <f>E49+E50+E53+E57+E58+E59</f>
        <v>0</v>
      </c>
    </row>
    <row r="49" spans="2:5" ht="12.75">
      <c r="B49" s="17" t="s">
        <v>45</v>
      </c>
      <c r="C49" s="18">
        <v>610</v>
      </c>
      <c r="D49" s="21"/>
      <c r="E49" s="22"/>
    </row>
    <row r="50" spans="2:5" ht="12.75">
      <c r="B50" s="17" t="s">
        <v>46</v>
      </c>
      <c r="C50" s="18">
        <v>620</v>
      </c>
      <c r="D50" s="21"/>
      <c r="E50" s="22"/>
    </row>
    <row r="51" spans="2:5" ht="12.75">
      <c r="B51" s="17" t="s">
        <v>33</v>
      </c>
      <c r="C51" s="18"/>
      <c r="D51" s="21"/>
      <c r="E51" s="22"/>
    </row>
    <row r="52" spans="2:5" ht="12.75">
      <c r="B52" s="17" t="s">
        <v>34</v>
      </c>
      <c r="C52" s="18"/>
      <c r="D52" s="21"/>
      <c r="E52" s="22"/>
    </row>
    <row r="53" spans="2:5" ht="12.75">
      <c r="B53" s="17" t="s">
        <v>47</v>
      </c>
      <c r="C53" s="18">
        <v>630</v>
      </c>
      <c r="D53" s="21">
        <v>324</v>
      </c>
      <c r="E53" s="22"/>
    </row>
    <row r="54" spans="2:5" ht="12.75">
      <c r="B54" s="17" t="s">
        <v>48</v>
      </c>
      <c r="C54" s="18"/>
      <c r="D54" s="21"/>
      <c r="E54" s="22"/>
    </row>
    <row r="55" spans="2:5" ht="12.75">
      <c r="B55" s="17" t="s">
        <v>49</v>
      </c>
      <c r="C55" s="18"/>
      <c r="D55" s="21"/>
      <c r="E55" s="22"/>
    </row>
    <row r="56" spans="2:5" ht="12.75">
      <c r="B56" s="17" t="s">
        <v>50</v>
      </c>
      <c r="C56" s="18">
        <v>631</v>
      </c>
      <c r="D56" s="21"/>
      <c r="E56" s="22"/>
    </row>
    <row r="57" spans="2:5" ht="12.75">
      <c r="B57" s="17" t="s">
        <v>39</v>
      </c>
      <c r="C57" s="18">
        <v>640</v>
      </c>
      <c r="D57" s="21">
        <v>96.1</v>
      </c>
      <c r="E57" s="22"/>
    </row>
    <row r="58" spans="2:5" ht="12.75">
      <c r="B58" s="17" t="s">
        <v>40</v>
      </c>
      <c r="C58" s="18">
        <v>650</v>
      </c>
      <c r="D58" s="21">
        <v>29</v>
      </c>
      <c r="E58" s="22"/>
    </row>
    <row r="59" spans="2:5" ht="12.75">
      <c r="B59" s="17" t="s">
        <v>51</v>
      </c>
      <c r="C59" s="18">
        <v>660</v>
      </c>
      <c r="D59" s="21">
        <v>75.9</v>
      </c>
      <c r="E59" s="22"/>
    </row>
    <row r="60" spans="2:5" ht="12.75">
      <c r="B60" s="17" t="s">
        <v>52</v>
      </c>
      <c r="C60" s="18"/>
      <c r="D60" s="21"/>
      <c r="E60" s="22"/>
    </row>
    <row r="61" spans="2:5" ht="12.75">
      <c r="B61" s="17" t="s">
        <v>53</v>
      </c>
      <c r="C61" s="18">
        <v>700</v>
      </c>
      <c r="D61" s="21"/>
      <c r="E61" s="22"/>
    </row>
    <row r="62" spans="2:5" ht="12.75">
      <c r="B62" s="17" t="s">
        <v>54</v>
      </c>
      <c r="C62" s="18"/>
      <c r="D62" s="21"/>
      <c r="E62" s="22"/>
    </row>
    <row r="63" spans="2:5" ht="12.75">
      <c r="B63" s="17" t="s">
        <v>55</v>
      </c>
      <c r="C63" s="18">
        <v>800</v>
      </c>
      <c r="D63" s="21"/>
      <c r="E63" s="22"/>
    </row>
    <row r="64" spans="2:5" ht="12.75">
      <c r="B64" s="17" t="s">
        <v>56</v>
      </c>
      <c r="C64" s="18">
        <v>900</v>
      </c>
      <c r="D64" s="21"/>
      <c r="E64" s="22"/>
    </row>
    <row r="65" spans="2:5" ht="12.75">
      <c r="B65" s="17" t="s">
        <v>57</v>
      </c>
      <c r="C65" s="18">
        <v>1000</v>
      </c>
      <c r="D65" s="25">
        <v>97.1</v>
      </c>
      <c r="E65" s="29"/>
    </row>
    <row r="66" spans="2:5" ht="12.75">
      <c r="B66" s="17" t="s">
        <v>78</v>
      </c>
      <c r="C66" s="18">
        <v>1010</v>
      </c>
      <c r="D66" s="21">
        <v>51.3</v>
      </c>
      <c r="E66" s="22"/>
    </row>
    <row r="67" spans="2:5" ht="12.75">
      <c r="B67" s="17" t="s">
        <v>79</v>
      </c>
      <c r="C67" s="18">
        <v>1020</v>
      </c>
      <c r="D67" s="21">
        <v>30.9</v>
      </c>
      <c r="E67" s="22"/>
    </row>
    <row r="68" spans="2:5" ht="12.75">
      <c r="B68" s="17" t="s">
        <v>60</v>
      </c>
      <c r="C68" s="18">
        <v>1030</v>
      </c>
      <c r="D68" s="21">
        <v>1</v>
      </c>
      <c r="E68" s="22"/>
    </row>
    <row r="69" spans="2:5" ht="12.75">
      <c r="B69" s="17" t="s">
        <v>62</v>
      </c>
      <c r="C69" s="18">
        <v>1100</v>
      </c>
      <c r="D69" s="33">
        <v>518.4</v>
      </c>
      <c r="E69" s="34"/>
    </row>
    <row r="70" spans="2:5" ht="12.75">
      <c r="B70" s="17" t="s">
        <v>80</v>
      </c>
      <c r="C70" s="18">
        <v>1110</v>
      </c>
      <c r="D70" s="47">
        <v>46.7</v>
      </c>
      <c r="E70" s="48"/>
    </row>
    <row r="71" spans="2:5" ht="12.75">
      <c r="B71" s="17" t="s">
        <v>64</v>
      </c>
      <c r="C71" s="18">
        <v>1200</v>
      </c>
      <c r="D71" s="33">
        <f>D29+D48+D65+D69</f>
        <v>8974.4</v>
      </c>
      <c r="E71" s="34">
        <f>E29+E48+E65+E69</f>
        <v>0</v>
      </c>
    </row>
    <row r="72" spans="2:5" ht="12.75">
      <c r="B72" s="17" t="s">
        <v>65</v>
      </c>
      <c r="C72" s="18">
        <v>1300</v>
      </c>
      <c r="D72" s="21"/>
      <c r="E72" s="22"/>
    </row>
    <row r="73" spans="2:5" ht="12.75">
      <c r="B73" s="17" t="s">
        <v>66</v>
      </c>
      <c r="C73" s="18"/>
      <c r="D73" s="21"/>
      <c r="E73" s="22"/>
    </row>
    <row r="74" spans="2:5" ht="12.75">
      <c r="B74" s="17" t="s">
        <v>67</v>
      </c>
      <c r="C74" s="18">
        <v>1400</v>
      </c>
      <c r="D74" s="33">
        <f>D71+D72</f>
        <v>8974.4</v>
      </c>
      <c r="E74" s="34">
        <f>E71+E72</f>
        <v>0</v>
      </c>
    </row>
    <row r="75" spans="2:5" ht="12.75">
      <c r="B75" s="17" t="s">
        <v>68</v>
      </c>
      <c r="C75" s="32"/>
      <c r="D75" s="21"/>
      <c r="E75" s="22"/>
    </row>
    <row r="76" spans="2:5" ht="12.75">
      <c r="B76" s="17" t="s">
        <v>69</v>
      </c>
      <c r="C76" s="18">
        <v>1500</v>
      </c>
      <c r="D76" s="23">
        <v>1133.47</v>
      </c>
      <c r="E76" s="46"/>
    </row>
    <row r="77" spans="2:5" ht="12.75">
      <c r="B77" s="17" t="s">
        <v>70</v>
      </c>
      <c r="C77" s="18">
        <v>1600</v>
      </c>
      <c r="D77" s="33">
        <v>8380.6</v>
      </c>
      <c r="E77" s="34"/>
    </row>
    <row r="78" spans="2:5" ht="12.75">
      <c r="B78" s="17" t="s">
        <v>71</v>
      </c>
      <c r="C78" s="18">
        <v>1610</v>
      </c>
      <c r="D78" s="21">
        <v>7019.4</v>
      </c>
      <c r="E78" s="22"/>
    </row>
    <row r="79" spans="2:5" ht="12.75">
      <c r="B79" s="17" t="s">
        <v>72</v>
      </c>
      <c r="C79" s="18">
        <v>1700</v>
      </c>
      <c r="D79" s="21">
        <v>1245.44</v>
      </c>
      <c r="E79" s="22"/>
    </row>
    <row r="80" spans="2:5" ht="12.75">
      <c r="B80" s="35" t="s">
        <v>73</v>
      </c>
      <c r="C80" s="36">
        <v>1800</v>
      </c>
      <c r="D80" s="37">
        <v>1245.44</v>
      </c>
      <c r="E80" s="38"/>
    </row>
    <row r="81" spans="2:5" ht="12.75">
      <c r="B81" s="39"/>
      <c r="C81" s="40"/>
      <c r="D81" s="41"/>
      <c r="E81" s="42"/>
    </row>
    <row r="82" spans="2:5" ht="12.75">
      <c r="B82" s="39"/>
      <c r="C82" s="40"/>
      <c r="D82" s="41"/>
      <c r="E82" s="42"/>
    </row>
    <row r="83" spans="2:4" ht="12.75">
      <c r="B83" s="43" t="s">
        <v>81</v>
      </c>
      <c r="C83" s="43"/>
      <c r="D83" s="43"/>
    </row>
    <row r="84" ht="12" customHeight="1">
      <c r="B84" s="2"/>
    </row>
    <row r="85" spans="2:4" ht="12.75">
      <c r="B85" s="43" t="s">
        <v>82</v>
      </c>
      <c r="C85" s="43"/>
      <c r="D85" s="43"/>
    </row>
    <row r="86" ht="12.75">
      <c r="B86" s="2"/>
    </row>
    <row r="87" ht="12.75">
      <c r="B87" s="2"/>
    </row>
    <row r="88" ht="12.75">
      <c r="B88" s="44"/>
    </row>
    <row r="120" ht="12.75">
      <c r="B120" t="s">
        <v>83</v>
      </c>
    </row>
    <row r="121" ht="12.75">
      <c r="B121" t="s">
        <v>84</v>
      </c>
    </row>
  </sheetData>
  <sheetProtection selectLockedCells="1" selectUnlockedCells="1"/>
  <mergeCells count="10">
    <mergeCell ref="B1:D1"/>
    <mergeCell ref="B2:D2"/>
    <mergeCell ref="B3:D3"/>
    <mergeCell ref="B5:D5"/>
    <mergeCell ref="B6:D6"/>
    <mergeCell ref="B9:D9"/>
    <mergeCell ref="B10:D10"/>
    <mergeCell ref="B11:D11"/>
    <mergeCell ref="B83:D83"/>
    <mergeCell ref="B85:D85"/>
  </mergeCells>
  <printOptions/>
  <pageMargins left="0.95" right="0.6402777777777777" top="0.3402777777777778" bottom="0.30972222222222223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22"/>
  <sheetViews>
    <sheetView workbookViewId="0" topLeftCell="A73">
      <selection activeCell="B90" sqref="B90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ht="7.5" customHeight="1">
      <c r="B4" s="2"/>
    </row>
    <row r="5" spans="2:4" ht="12.75">
      <c r="B5" s="3" t="s">
        <v>3</v>
      </c>
      <c r="C5" s="3"/>
      <c r="D5" s="3"/>
    </row>
    <row r="6" spans="2:4" ht="12.75">
      <c r="B6" s="3" t="s">
        <v>4</v>
      </c>
      <c r="C6" s="3"/>
      <c r="D6" s="3"/>
    </row>
    <row r="7" ht="12.75">
      <c r="B7" s="4"/>
    </row>
    <row r="8" ht="12.75" hidden="1">
      <c r="B8" s="2"/>
    </row>
    <row r="9" spans="2:4" ht="12.75">
      <c r="B9" s="5" t="s">
        <v>5</v>
      </c>
      <c r="C9" s="5"/>
      <c r="D9" s="5"/>
    </row>
    <row r="10" spans="2:4" ht="12.75">
      <c r="B10" s="6" t="s">
        <v>6</v>
      </c>
      <c r="C10" s="6"/>
      <c r="D10" s="6"/>
    </row>
    <row r="11" spans="2:4" ht="12.75">
      <c r="B11" s="6" t="s">
        <v>85</v>
      </c>
      <c r="C11" s="6"/>
      <c r="D11" s="6"/>
    </row>
    <row r="12" ht="6.75" customHeight="1">
      <c r="B12" s="2"/>
    </row>
    <row r="13" spans="2:5" ht="12.75">
      <c r="B13" s="45" t="s">
        <v>8</v>
      </c>
      <c r="C13" s="8" t="s">
        <v>9</v>
      </c>
      <c r="D13" s="8" t="s">
        <v>10</v>
      </c>
      <c r="E13" s="9" t="s">
        <v>11</v>
      </c>
    </row>
    <row r="14" spans="2:5" ht="12.75">
      <c r="B14" s="10">
        <v>1</v>
      </c>
      <c r="C14" s="11">
        <v>2</v>
      </c>
      <c r="D14" s="11">
        <v>3</v>
      </c>
      <c r="E14" s="12">
        <v>4</v>
      </c>
    </row>
    <row r="15" spans="2:5" ht="12.75">
      <c r="B15" s="13" t="s">
        <v>12</v>
      </c>
      <c r="C15" s="14"/>
      <c r="D15" s="15"/>
      <c r="E15" s="16"/>
    </row>
    <row r="16" spans="2:5" ht="12.75">
      <c r="B16" s="17" t="s">
        <v>13</v>
      </c>
      <c r="C16" s="18"/>
      <c r="D16" s="19"/>
      <c r="E16" s="20"/>
    </row>
    <row r="17" spans="2:5" ht="12.75">
      <c r="B17" s="17" t="s">
        <v>14</v>
      </c>
      <c r="C17" s="18">
        <v>100</v>
      </c>
      <c r="D17" s="21">
        <v>10.2</v>
      </c>
      <c r="E17" s="22"/>
    </row>
    <row r="18" spans="2:5" ht="12.75">
      <c r="B18" s="17" t="s">
        <v>15</v>
      </c>
      <c r="C18" s="18"/>
      <c r="D18" s="21"/>
      <c r="E18" s="22"/>
    </row>
    <row r="19" spans="2:5" ht="12.75">
      <c r="B19" s="17" t="s">
        <v>16</v>
      </c>
      <c r="C19" s="18">
        <v>110</v>
      </c>
      <c r="D19" s="21">
        <v>0.1</v>
      </c>
      <c r="E19" s="22"/>
    </row>
    <row r="20" spans="2:5" ht="12.75">
      <c r="B20" s="17" t="s">
        <v>17</v>
      </c>
      <c r="C20" s="18">
        <v>120</v>
      </c>
      <c r="D20" s="21"/>
      <c r="E20" s="22"/>
    </row>
    <row r="21" spans="2:5" ht="12.75">
      <c r="B21" s="17" t="s">
        <v>18</v>
      </c>
      <c r="C21" s="18">
        <v>200</v>
      </c>
      <c r="D21" s="21">
        <v>1.6</v>
      </c>
      <c r="E21" s="22"/>
    </row>
    <row r="22" spans="2:5" ht="12.75">
      <c r="B22" s="17" t="s">
        <v>19</v>
      </c>
      <c r="C22" s="18"/>
      <c r="D22" s="21"/>
      <c r="E22" s="22"/>
    </row>
    <row r="23" spans="2:5" ht="12.75">
      <c r="B23" s="17" t="s">
        <v>20</v>
      </c>
      <c r="C23" s="18">
        <v>300</v>
      </c>
      <c r="D23" s="21">
        <f>D17-D19-D21</f>
        <v>8.5</v>
      </c>
      <c r="E23" s="22"/>
    </row>
    <row r="24" spans="2:5" ht="12.75">
      <c r="B24" s="17" t="s">
        <v>21</v>
      </c>
      <c r="C24" s="18">
        <v>310</v>
      </c>
      <c r="D24" s="21">
        <v>7.4</v>
      </c>
      <c r="E24" s="22"/>
    </row>
    <row r="25" spans="2:5" ht="12.75">
      <c r="B25" s="24" t="s">
        <v>22</v>
      </c>
      <c r="C25" s="18"/>
      <c r="D25" s="21"/>
      <c r="E25" s="22"/>
    </row>
    <row r="26" spans="2:5" ht="12.75">
      <c r="B26" s="24" t="s">
        <v>23</v>
      </c>
      <c r="C26" s="18"/>
      <c r="D26" s="21"/>
      <c r="E26" s="22"/>
    </row>
    <row r="27" spans="2:5" ht="12.75">
      <c r="B27" s="17" t="s">
        <v>24</v>
      </c>
      <c r="C27" s="18"/>
      <c r="D27" s="21"/>
      <c r="E27" s="22"/>
    </row>
    <row r="28" spans="2:5" ht="12.75">
      <c r="B28" s="17" t="s">
        <v>25</v>
      </c>
      <c r="C28" s="18"/>
      <c r="D28" s="21"/>
      <c r="E28" s="22"/>
    </row>
    <row r="29" spans="2:5" ht="12.75">
      <c r="B29" s="17" t="s">
        <v>26</v>
      </c>
      <c r="C29" s="18">
        <v>400</v>
      </c>
      <c r="D29" s="49">
        <f>D31+D32+D33+D34+D35+D38+D42+D43+D44</f>
        <v>9812.5</v>
      </c>
      <c r="E29" s="26">
        <f>E31+E32+E33+E34+E35+E38+E42+E43+E44</f>
        <v>0</v>
      </c>
    </row>
    <row r="30" spans="2:5" ht="12.75">
      <c r="B30" s="17" t="s">
        <v>27</v>
      </c>
      <c r="C30" s="18"/>
      <c r="D30" s="50"/>
      <c r="E30" s="20"/>
    </row>
    <row r="31" spans="2:5" ht="12.75">
      <c r="B31" s="17" t="s">
        <v>28</v>
      </c>
      <c r="C31" s="18">
        <v>410</v>
      </c>
      <c r="D31" s="50"/>
      <c r="E31" s="20"/>
    </row>
    <row r="32" spans="2:5" ht="12.75">
      <c r="B32" s="17" t="s">
        <v>29</v>
      </c>
      <c r="C32" s="18">
        <v>420</v>
      </c>
      <c r="D32" s="50">
        <v>6400.5</v>
      </c>
      <c r="E32" s="20"/>
    </row>
    <row r="33" spans="2:5" ht="12.75">
      <c r="B33" s="17" t="s">
        <v>86</v>
      </c>
      <c r="C33" s="18">
        <v>430</v>
      </c>
      <c r="D33" s="50">
        <v>1186.4</v>
      </c>
      <c r="E33" s="20"/>
    </row>
    <row r="34" spans="2:5" ht="12.75">
      <c r="B34" s="17" t="s">
        <v>31</v>
      </c>
      <c r="C34" s="18">
        <v>440</v>
      </c>
      <c r="D34" s="50">
        <v>17.9</v>
      </c>
      <c r="E34" s="20"/>
    </row>
    <row r="35" spans="2:5" ht="12.75">
      <c r="B35" s="17" t="s">
        <v>32</v>
      </c>
      <c r="C35" s="18">
        <v>450</v>
      </c>
      <c r="D35" s="50">
        <v>45.7</v>
      </c>
      <c r="E35" s="20"/>
    </row>
    <row r="36" spans="2:5" ht="12.75">
      <c r="B36" s="17" t="s">
        <v>33</v>
      </c>
      <c r="C36" s="18"/>
      <c r="D36" s="50"/>
      <c r="E36" s="20"/>
    </row>
    <row r="37" spans="2:5" ht="12.75">
      <c r="B37" s="17" t="s">
        <v>34</v>
      </c>
      <c r="C37" s="18"/>
      <c r="D37" s="50"/>
      <c r="E37" s="20"/>
    </row>
    <row r="38" spans="2:5" ht="12.75">
      <c r="B38" s="17" t="s">
        <v>35</v>
      </c>
      <c r="C38" s="18">
        <v>460</v>
      </c>
      <c r="D38" s="50">
        <v>471.1</v>
      </c>
      <c r="E38" s="20"/>
    </row>
    <row r="39" spans="2:5" ht="12.75">
      <c r="B39" s="17" t="s">
        <v>36</v>
      </c>
      <c r="C39" s="18"/>
      <c r="D39" s="50"/>
      <c r="E39" s="20"/>
    </row>
    <row r="40" spans="2:5" ht="12.75">
      <c r="B40" s="17" t="s">
        <v>37</v>
      </c>
      <c r="C40" s="18"/>
      <c r="D40" s="50">
        <v>197.1</v>
      </c>
      <c r="E40" s="20"/>
    </row>
    <row r="41" spans="2:5" ht="12.75">
      <c r="B41" s="17" t="s">
        <v>38</v>
      </c>
      <c r="C41" s="18">
        <v>461</v>
      </c>
      <c r="D41" s="50"/>
      <c r="E41" s="20"/>
    </row>
    <row r="42" spans="2:5" ht="12.75">
      <c r="B42" s="17" t="s">
        <v>39</v>
      </c>
      <c r="C42" s="18">
        <v>470</v>
      </c>
      <c r="D42" s="50">
        <v>849.9</v>
      </c>
      <c r="E42" s="20"/>
    </row>
    <row r="43" spans="2:5" ht="12.75">
      <c r="B43" s="17" t="s">
        <v>40</v>
      </c>
      <c r="C43" s="18">
        <v>480</v>
      </c>
      <c r="D43" s="50">
        <v>253.2</v>
      </c>
      <c r="E43" s="20"/>
    </row>
    <row r="44" spans="2:5" ht="12.75">
      <c r="B44" s="17" t="s">
        <v>41</v>
      </c>
      <c r="C44" s="18">
        <v>490</v>
      </c>
      <c r="D44" s="50">
        <v>587.8</v>
      </c>
      <c r="E44" s="20"/>
    </row>
    <row r="45" spans="2:5" ht="12.75">
      <c r="B45" s="17" t="s">
        <v>42</v>
      </c>
      <c r="C45" s="18"/>
      <c r="D45" s="50"/>
      <c r="E45" s="20"/>
    </row>
    <row r="46" spans="2:5" ht="12.75">
      <c r="B46" s="17" t="s">
        <v>43</v>
      </c>
      <c r="C46" s="18">
        <v>500</v>
      </c>
      <c r="D46" s="50"/>
      <c r="E46" s="20"/>
    </row>
    <row r="47" spans="2:5" ht="12.75">
      <c r="B47" s="17" t="s">
        <v>44</v>
      </c>
      <c r="C47" s="18"/>
      <c r="D47" s="50"/>
      <c r="E47" s="20"/>
    </row>
    <row r="48" spans="2:5" ht="12.75">
      <c r="B48" s="17" t="s">
        <v>26</v>
      </c>
      <c r="C48" s="18">
        <v>600</v>
      </c>
      <c r="D48" s="49">
        <f>D53+D57+D58+D59</f>
        <v>679.0999999999999</v>
      </c>
      <c r="E48" s="26">
        <f>E53+E57+E58+E59</f>
        <v>0</v>
      </c>
    </row>
    <row r="49" spans="2:5" ht="12.75">
      <c r="B49" s="17" t="s">
        <v>45</v>
      </c>
      <c r="C49" s="18">
        <v>610</v>
      </c>
      <c r="D49" s="21"/>
      <c r="E49" s="22"/>
    </row>
    <row r="50" spans="2:5" ht="12.75">
      <c r="B50" s="17" t="s">
        <v>46</v>
      </c>
      <c r="C50" s="18">
        <v>620</v>
      </c>
      <c r="D50" s="21"/>
      <c r="E50" s="22"/>
    </row>
    <row r="51" spans="2:5" ht="12.75">
      <c r="B51" s="17" t="s">
        <v>33</v>
      </c>
      <c r="C51" s="18"/>
      <c r="D51" s="21"/>
      <c r="E51" s="22"/>
    </row>
    <row r="52" spans="2:5" ht="12.75">
      <c r="B52" s="17" t="s">
        <v>34</v>
      </c>
      <c r="C52" s="18"/>
      <c r="D52" s="21"/>
      <c r="E52" s="22"/>
    </row>
    <row r="53" spans="2:5" ht="12.75">
      <c r="B53" s="17" t="s">
        <v>47</v>
      </c>
      <c r="C53" s="18">
        <v>630</v>
      </c>
      <c r="D53" s="21">
        <v>401.1</v>
      </c>
      <c r="E53" s="22"/>
    </row>
    <row r="54" spans="2:5" ht="12.75">
      <c r="B54" s="17" t="s">
        <v>48</v>
      </c>
      <c r="C54" s="18"/>
      <c r="D54" s="21"/>
      <c r="E54" s="22"/>
    </row>
    <row r="55" spans="2:5" ht="12.75">
      <c r="B55" s="17" t="s">
        <v>49</v>
      </c>
      <c r="C55" s="18"/>
      <c r="D55" s="21"/>
      <c r="E55" s="22"/>
    </row>
    <row r="56" spans="2:5" ht="12.75">
      <c r="B56" s="17" t="s">
        <v>50</v>
      </c>
      <c r="C56" s="18">
        <v>631</v>
      </c>
      <c r="D56" s="21"/>
      <c r="E56" s="22"/>
    </row>
    <row r="57" spans="2:5" ht="12.75">
      <c r="B57" s="17" t="s">
        <v>39</v>
      </c>
      <c r="C57" s="18">
        <v>640</v>
      </c>
      <c r="D57" s="21">
        <v>143.7</v>
      </c>
      <c r="E57" s="22"/>
    </row>
    <row r="58" spans="2:5" ht="12.75">
      <c r="B58" s="17" t="s">
        <v>40</v>
      </c>
      <c r="C58" s="18">
        <v>650</v>
      </c>
      <c r="D58" s="21">
        <v>43</v>
      </c>
      <c r="E58" s="22"/>
    </row>
    <row r="59" spans="2:5" ht="12.75">
      <c r="B59" s="17" t="s">
        <v>51</v>
      </c>
      <c r="C59" s="18">
        <v>660</v>
      </c>
      <c r="D59" s="21">
        <v>91.3</v>
      </c>
      <c r="E59" s="22"/>
    </row>
    <row r="60" spans="2:5" ht="12.75">
      <c r="B60" s="17" t="s">
        <v>52</v>
      </c>
      <c r="C60" s="18"/>
      <c r="D60" s="21"/>
      <c r="E60" s="22"/>
    </row>
    <row r="61" spans="2:5" ht="12.75">
      <c r="B61" s="17" t="s">
        <v>53</v>
      </c>
      <c r="C61" s="18">
        <v>700</v>
      </c>
      <c r="D61" s="21"/>
      <c r="E61" s="22"/>
    </row>
    <row r="62" spans="2:5" ht="12.75">
      <c r="B62" s="17" t="s">
        <v>54</v>
      </c>
      <c r="C62" s="18"/>
      <c r="D62" s="21"/>
      <c r="E62" s="22"/>
    </row>
    <row r="63" spans="2:5" ht="12.75">
      <c r="B63" s="17" t="s">
        <v>55</v>
      </c>
      <c r="C63" s="18">
        <v>800</v>
      </c>
      <c r="D63" s="21"/>
      <c r="E63" s="22"/>
    </row>
    <row r="64" spans="2:5" ht="12.75">
      <c r="B64" s="17" t="s">
        <v>56</v>
      </c>
      <c r="C64" s="18">
        <v>900</v>
      </c>
      <c r="D64" s="21"/>
      <c r="E64" s="22"/>
    </row>
    <row r="65" spans="2:5" ht="12.75">
      <c r="B65" s="17" t="s">
        <v>57</v>
      </c>
      <c r="C65" s="18">
        <v>1000</v>
      </c>
      <c r="D65" s="33">
        <f>D67+D68+D69+D70+D71</f>
        <v>111.4</v>
      </c>
      <c r="E65" s="34">
        <f>E67+E68+E69+E70+E71</f>
        <v>0</v>
      </c>
    </row>
    <row r="66" spans="2:5" ht="12.75">
      <c r="B66" s="17" t="s">
        <v>87</v>
      </c>
      <c r="C66" s="18"/>
      <c r="D66" s="21"/>
      <c r="E66" s="22"/>
    </row>
    <row r="67" spans="2:5" ht="12.75">
      <c r="B67" s="17" t="s">
        <v>88</v>
      </c>
      <c r="C67" s="18">
        <v>1010</v>
      </c>
      <c r="D67" s="21">
        <v>5.5</v>
      </c>
      <c r="E67" s="22"/>
    </row>
    <row r="68" spans="2:5" ht="12.75">
      <c r="B68" s="17" t="s">
        <v>89</v>
      </c>
      <c r="C68" s="18">
        <v>1020</v>
      </c>
      <c r="D68" s="21">
        <v>51.3</v>
      </c>
      <c r="E68" s="22"/>
    </row>
    <row r="69" spans="2:5" ht="12.75">
      <c r="B69" s="17" t="s">
        <v>90</v>
      </c>
      <c r="C69" s="18">
        <v>1030</v>
      </c>
      <c r="D69" s="21">
        <v>28.3</v>
      </c>
      <c r="E69" s="22"/>
    </row>
    <row r="70" spans="2:5" ht="12.75">
      <c r="B70" s="17" t="s">
        <v>91</v>
      </c>
      <c r="C70" s="18">
        <v>1040</v>
      </c>
      <c r="D70" s="21">
        <v>8.7</v>
      </c>
      <c r="E70" s="22"/>
    </row>
    <row r="71" spans="2:5" ht="12.75">
      <c r="B71" s="17" t="s">
        <v>92</v>
      </c>
      <c r="C71" s="18">
        <v>1050</v>
      </c>
      <c r="D71" s="21">
        <v>17.6</v>
      </c>
      <c r="E71" s="22"/>
    </row>
    <row r="72" spans="2:5" ht="12.75">
      <c r="B72" s="17" t="s">
        <v>62</v>
      </c>
      <c r="C72" s="18">
        <v>1100</v>
      </c>
      <c r="D72" s="49">
        <v>799.5</v>
      </c>
      <c r="E72" s="26"/>
    </row>
    <row r="73" spans="2:5" ht="12.75">
      <c r="B73" s="17" t="s">
        <v>80</v>
      </c>
      <c r="C73" s="18">
        <v>1110</v>
      </c>
      <c r="D73" s="51">
        <v>74.3</v>
      </c>
      <c r="E73" s="52"/>
    </row>
    <row r="74" spans="2:5" ht="12.75">
      <c r="B74" s="17" t="s">
        <v>64</v>
      </c>
      <c r="C74" s="18">
        <v>1200</v>
      </c>
      <c r="D74" s="49">
        <f>D29+D48+D65+D72</f>
        <v>11402.5</v>
      </c>
      <c r="E74" s="26">
        <f>E29+E48+E65+E72</f>
        <v>0</v>
      </c>
    </row>
    <row r="75" spans="2:5" ht="12.75">
      <c r="B75" s="17" t="s">
        <v>65</v>
      </c>
      <c r="C75" s="18">
        <v>1300</v>
      </c>
      <c r="D75" s="21"/>
      <c r="E75" s="22"/>
    </row>
    <row r="76" spans="2:5" ht="12.75">
      <c r="B76" s="17" t="s">
        <v>66</v>
      </c>
      <c r="C76" s="18"/>
      <c r="D76" s="21"/>
      <c r="E76" s="22"/>
    </row>
    <row r="77" spans="2:5" ht="12.75">
      <c r="B77" s="17" t="s">
        <v>67</v>
      </c>
      <c r="C77" s="18">
        <v>1400</v>
      </c>
      <c r="D77" s="53">
        <f>D74+D75</f>
        <v>11402.5</v>
      </c>
      <c r="E77" s="54">
        <f>E74+E75</f>
        <v>0</v>
      </c>
    </row>
    <row r="78" spans="2:5" ht="12.75">
      <c r="B78" s="17" t="s">
        <v>68</v>
      </c>
      <c r="C78" s="32"/>
      <c r="D78" s="21"/>
      <c r="E78" s="22"/>
    </row>
    <row r="79" spans="2:5" ht="12.75">
      <c r="B79" s="17" t="s">
        <v>69</v>
      </c>
      <c r="C79" s="18">
        <v>1500</v>
      </c>
      <c r="D79" s="55">
        <v>1333.89</v>
      </c>
      <c r="E79" s="56"/>
    </row>
    <row r="80" spans="2:5" ht="12.75">
      <c r="B80" s="17" t="s">
        <v>70</v>
      </c>
      <c r="C80" s="18">
        <v>1600</v>
      </c>
      <c r="D80" s="53">
        <v>12078.7</v>
      </c>
      <c r="E80" s="54"/>
    </row>
    <row r="81" spans="2:5" ht="12.75">
      <c r="B81" s="17" t="s">
        <v>71</v>
      </c>
      <c r="C81" s="18">
        <v>1610</v>
      </c>
      <c r="D81" s="57">
        <v>10652.1</v>
      </c>
      <c r="E81" s="58"/>
    </row>
    <row r="82" spans="2:5" ht="12.75">
      <c r="B82" s="17" t="s">
        <v>93</v>
      </c>
      <c r="C82" s="18">
        <v>1700</v>
      </c>
      <c r="D82" s="55">
        <v>1393.61</v>
      </c>
      <c r="E82" s="56"/>
    </row>
    <row r="83" spans="2:5" ht="12.75">
      <c r="B83" s="35" t="s">
        <v>73</v>
      </c>
      <c r="C83" s="36">
        <v>1800</v>
      </c>
      <c r="D83" s="59">
        <f>D82</f>
        <v>1393.61</v>
      </c>
      <c r="E83" s="60"/>
    </row>
    <row r="84" spans="2:5" ht="12.75">
      <c r="B84" s="39"/>
      <c r="C84" s="40"/>
      <c r="D84" s="41"/>
      <c r="E84" s="42"/>
    </row>
    <row r="85" spans="2:5" ht="12.75">
      <c r="B85" s="39"/>
      <c r="C85" s="40"/>
      <c r="D85" s="41"/>
      <c r="E85" s="42"/>
    </row>
    <row r="86" ht="7.5" customHeight="1">
      <c r="B86" s="2"/>
    </row>
    <row r="87" spans="2:4" ht="12.75">
      <c r="B87" s="43" t="s">
        <v>81</v>
      </c>
      <c r="C87" s="43"/>
      <c r="D87" s="43"/>
    </row>
    <row r="88" ht="10.5" customHeight="1">
      <c r="B88" s="2"/>
    </row>
    <row r="89" spans="2:4" ht="12.75">
      <c r="B89" s="43" t="s">
        <v>82</v>
      </c>
      <c r="C89" s="43"/>
      <c r="D89" s="43"/>
    </row>
    <row r="90" ht="12.75">
      <c r="B90" s="2"/>
    </row>
    <row r="91" ht="12.75">
      <c r="B91" s="2"/>
    </row>
    <row r="92" ht="12.75">
      <c r="B92" s="44"/>
    </row>
    <row r="121" ht="12.75">
      <c r="B121" t="s">
        <v>94</v>
      </c>
    </row>
    <row r="122" ht="12.75">
      <c r="B122" t="s">
        <v>95</v>
      </c>
    </row>
  </sheetData>
  <sheetProtection selectLockedCells="1" selectUnlockedCells="1"/>
  <mergeCells count="10">
    <mergeCell ref="B1:D1"/>
    <mergeCell ref="B2:D2"/>
    <mergeCell ref="B3:D3"/>
    <mergeCell ref="B5:D5"/>
    <mergeCell ref="B6:D6"/>
    <mergeCell ref="B9:D9"/>
    <mergeCell ref="B10:D10"/>
    <mergeCell ref="B11:D11"/>
    <mergeCell ref="B87:D87"/>
    <mergeCell ref="B89:D89"/>
  </mergeCells>
  <printOptions/>
  <pageMargins left="0.95" right="0.6402777777777777" top="0.3402777777777778" bottom="0.30972222222222223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3"/>
  <sheetViews>
    <sheetView tabSelected="1" workbookViewId="0" topLeftCell="A16">
      <selection activeCell="F35" sqref="F35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ht="7.5" customHeight="1">
      <c r="B4" s="2"/>
    </row>
    <row r="5" spans="2:4" ht="12.75">
      <c r="B5" s="3" t="s">
        <v>3</v>
      </c>
      <c r="C5" s="3"/>
      <c r="D5" s="3"/>
    </row>
    <row r="6" spans="2:4" ht="12.75">
      <c r="B6" s="3" t="s">
        <v>4</v>
      </c>
      <c r="C6" s="3"/>
      <c r="D6" s="3"/>
    </row>
    <row r="7" ht="12.75">
      <c r="B7" s="4"/>
    </row>
    <row r="8" ht="12.75" hidden="1">
      <c r="B8" s="2"/>
    </row>
    <row r="9" spans="2:4" ht="12.75">
      <c r="B9" s="5" t="s">
        <v>5</v>
      </c>
      <c r="C9" s="5"/>
      <c r="D9" s="5"/>
    </row>
    <row r="10" spans="2:4" ht="12.75">
      <c r="B10" s="6" t="s">
        <v>6</v>
      </c>
      <c r="C10" s="6"/>
      <c r="D10" s="6"/>
    </row>
    <row r="11" spans="2:4" ht="12.75">
      <c r="B11" s="6" t="s">
        <v>96</v>
      </c>
      <c r="C11" s="6"/>
      <c r="D11" s="6"/>
    </row>
    <row r="12" ht="6.75" customHeight="1">
      <c r="B12" s="2"/>
    </row>
    <row r="13" spans="2:5" ht="12.75">
      <c r="B13" s="45" t="s">
        <v>8</v>
      </c>
      <c r="C13" s="8" t="s">
        <v>9</v>
      </c>
      <c r="D13" s="8" t="s">
        <v>10</v>
      </c>
      <c r="E13" s="9" t="s">
        <v>11</v>
      </c>
    </row>
    <row r="14" spans="2:5" ht="12.75">
      <c r="B14" s="10">
        <v>1</v>
      </c>
      <c r="C14" s="11">
        <v>2</v>
      </c>
      <c r="D14" s="11">
        <v>3</v>
      </c>
      <c r="E14" s="12">
        <v>4</v>
      </c>
    </row>
    <row r="15" spans="2:5" ht="12.75">
      <c r="B15" s="13" t="s">
        <v>12</v>
      </c>
      <c r="C15" s="14"/>
      <c r="D15" s="15"/>
      <c r="E15" s="16"/>
    </row>
    <row r="16" spans="2:5" ht="12.75">
      <c r="B16" s="17" t="s">
        <v>13</v>
      </c>
      <c r="C16" s="18"/>
      <c r="D16" s="21"/>
      <c r="E16" s="20"/>
    </row>
    <row r="17" spans="2:5" ht="12.75">
      <c r="B17" s="17" t="s">
        <v>14</v>
      </c>
      <c r="C17" s="18">
        <v>100</v>
      </c>
      <c r="D17" s="21">
        <v>15.6</v>
      </c>
      <c r="E17" s="22"/>
    </row>
    <row r="18" spans="2:5" ht="12.75">
      <c r="B18" s="17" t="s">
        <v>15</v>
      </c>
      <c r="C18" s="18"/>
      <c r="D18" s="21"/>
      <c r="E18" s="22"/>
    </row>
    <row r="19" spans="2:5" ht="12.75">
      <c r="B19" s="17" t="s">
        <v>16</v>
      </c>
      <c r="C19" s="18">
        <v>110</v>
      </c>
      <c r="D19" s="21">
        <v>0.1</v>
      </c>
      <c r="E19" s="22"/>
    </row>
    <row r="20" spans="2:5" ht="12.75">
      <c r="B20" s="17" t="s">
        <v>17</v>
      </c>
      <c r="C20" s="18">
        <v>120</v>
      </c>
      <c r="D20" s="21"/>
      <c r="E20" s="22"/>
    </row>
    <row r="21" spans="2:5" ht="12.75">
      <c r="B21" s="17" t="s">
        <v>18</v>
      </c>
      <c r="C21" s="18">
        <v>200</v>
      </c>
      <c r="D21" s="21">
        <v>2.5</v>
      </c>
      <c r="E21" s="22"/>
    </row>
    <row r="22" spans="2:5" ht="12.75">
      <c r="B22" s="17" t="s">
        <v>19</v>
      </c>
      <c r="C22" s="18"/>
      <c r="D22" s="21"/>
      <c r="E22" s="22"/>
    </row>
    <row r="23" spans="2:5" ht="12.75">
      <c r="B23" s="17" t="s">
        <v>20</v>
      </c>
      <c r="C23" s="18">
        <v>300</v>
      </c>
      <c r="D23" s="21">
        <f>D17-D19-D21</f>
        <v>13</v>
      </c>
      <c r="E23" s="22">
        <f>E17-E19-E21</f>
        <v>0</v>
      </c>
    </row>
    <row r="24" spans="2:5" ht="12.75">
      <c r="B24" s="17" t="s">
        <v>21</v>
      </c>
      <c r="C24" s="18">
        <v>310</v>
      </c>
      <c r="D24" s="21">
        <v>11.1</v>
      </c>
      <c r="E24" s="22"/>
    </row>
    <row r="25" spans="2:5" ht="12.75">
      <c r="B25" s="24" t="s">
        <v>22</v>
      </c>
      <c r="C25" s="18"/>
      <c r="D25" s="21"/>
      <c r="E25" s="22"/>
    </row>
    <row r="26" spans="2:5" ht="12.75">
      <c r="B26" s="24" t="s">
        <v>23</v>
      </c>
      <c r="C26" s="18"/>
      <c r="D26" s="21"/>
      <c r="E26" s="22"/>
    </row>
    <row r="27" spans="2:5" ht="12.75">
      <c r="B27" s="17" t="s">
        <v>24</v>
      </c>
      <c r="C27" s="18"/>
      <c r="D27" s="21"/>
      <c r="E27" s="22"/>
    </row>
    <row r="28" spans="2:5" ht="12.75">
      <c r="B28" s="17" t="s">
        <v>25</v>
      </c>
      <c r="C28" s="18"/>
      <c r="D28" s="21"/>
      <c r="E28" s="22"/>
    </row>
    <row r="29" spans="2:5" ht="12.75">
      <c r="B29" s="17" t="s">
        <v>26</v>
      </c>
      <c r="C29" s="18">
        <v>400</v>
      </c>
      <c r="D29" s="49">
        <f>D31+D32+D33+D34+D35+D38+D42+D43+D44</f>
        <v>15153.4</v>
      </c>
      <c r="E29" s="26">
        <f>E31+E32+E33+E34+E35+E38+E42+E43+E44</f>
        <v>0</v>
      </c>
    </row>
    <row r="30" spans="2:5" ht="12.75">
      <c r="B30" s="17" t="s">
        <v>27</v>
      </c>
      <c r="C30" s="18"/>
      <c r="D30" s="50"/>
      <c r="E30" s="20"/>
    </row>
    <row r="31" spans="2:5" ht="12.75">
      <c r="B31" s="17" t="s">
        <v>28</v>
      </c>
      <c r="C31" s="18">
        <v>410</v>
      </c>
      <c r="D31" s="50"/>
      <c r="E31" s="20"/>
    </row>
    <row r="32" spans="2:5" ht="12.75">
      <c r="B32" s="17" t="s">
        <v>29</v>
      </c>
      <c r="C32" s="18">
        <v>420</v>
      </c>
      <c r="D32" s="50">
        <v>10244</v>
      </c>
      <c r="E32" s="20"/>
    </row>
    <row r="33" spans="2:5" ht="12.75">
      <c r="B33" s="17" t="s">
        <v>97</v>
      </c>
      <c r="C33" s="18">
        <v>430</v>
      </c>
      <c r="D33" s="50">
        <v>1879.1</v>
      </c>
      <c r="E33" s="20"/>
    </row>
    <row r="34" spans="2:5" ht="12.75">
      <c r="B34" s="17" t="s">
        <v>31</v>
      </c>
      <c r="C34" s="18">
        <v>440</v>
      </c>
      <c r="D34" s="50">
        <v>34</v>
      </c>
      <c r="E34" s="20"/>
    </row>
    <row r="35" spans="2:5" ht="12.75">
      <c r="B35" s="17" t="s">
        <v>32</v>
      </c>
      <c r="C35" s="18">
        <v>450</v>
      </c>
      <c r="D35" s="50">
        <v>61.8</v>
      </c>
      <c r="E35" s="20"/>
    </row>
    <row r="36" spans="2:5" ht="12.75">
      <c r="B36" s="17" t="s">
        <v>33</v>
      </c>
      <c r="C36" s="18"/>
      <c r="D36" s="50"/>
      <c r="E36" s="20"/>
    </row>
    <row r="37" spans="2:5" ht="12.75">
      <c r="B37" s="17" t="s">
        <v>34</v>
      </c>
      <c r="C37" s="18"/>
      <c r="D37" s="50"/>
      <c r="E37" s="20"/>
    </row>
    <row r="38" spans="2:5" ht="12.75">
      <c r="B38" s="17" t="s">
        <v>35</v>
      </c>
      <c r="C38" s="18">
        <v>460</v>
      </c>
      <c r="D38" s="50">
        <v>691.4</v>
      </c>
      <c r="E38" s="20"/>
    </row>
    <row r="39" spans="2:5" ht="12.75">
      <c r="B39" s="61" t="s">
        <v>36</v>
      </c>
      <c r="C39" s="62"/>
      <c r="D39" s="63"/>
      <c r="E39" s="64"/>
    </row>
    <row r="40" spans="2:5" ht="12.75">
      <c r="B40" s="61" t="s">
        <v>37</v>
      </c>
      <c r="C40" s="62"/>
      <c r="D40" s="63"/>
      <c r="E40" s="64"/>
    </row>
    <row r="41" spans="2:5" ht="12.75">
      <c r="B41" s="61" t="s">
        <v>38</v>
      </c>
      <c r="C41" s="62">
        <v>461</v>
      </c>
      <c r="D41" s="63">
        <v>313.2</v>
      </c>
      <c r="E41" s="64"/>
    </row>
    <row r="42" spans="2:5" ht="12.75">
      <c r="B42" s="17" t="s">
        <v>39</v>
      </c>
      <c r="C42" s="18">
        <v>470</v>
      </c>
      <c r="D42" s="50">
        <v>1132.6</v>
      </c>
      <c r="E42" s="20"/>
    </row>
    <row r="43" spans="2:5" ht="12.75">
      <c r="B43" s="17" t="s">
        <v>40</v>
      </c>
      <c r="C43" s="18">
        <v>480</v>
      </c>
      <c r="D43" s="50">
        <v>337.9</v>
      </c>
      <c r="E43" s="20"/>
    </row>
    <row r="44" spans="2:5" ht="12.75">
      <c r="B44" s="17" t="s">
        <v>41</v>
      </c>
      <c r="C44" s="18">
        <v>490</v>
      </c>
      <c r="D44" s="50">
        <v>772.6</v>
      </c>
      <c r="E44" s="20"/>
    </row>
    <row r="45" spans="2:5" ht="12.75">
      <c r="B45" s="17" t="s">
        <v>42</v>
      </c>
      <c r="C45" s="18"/>
      <c r="D45" s="50"/>
      <c r="E45" s="20"/>
    </row>
    <row r="46" spans="2:5" ht="12.75">
      <c r="B46" s="17" t="s">
        <v>43</v>
      </c>
      <c r="C46" s="18">
        <v>500</v>
      </c>
      <c r="D46" s="50"/>
      <c r="E46" s="20"/>
    </row>
    <row r="47" spans="2:5" ht="12.75">
      <c r="B47" s="17" t="s">
        <v>44</v>
      </c>
      <c r="C47" s="18"/>
      <c r="D47" s="50"/>
      <c r="E47" s="20"/>
    </row>
    <row r="48" spans="2:5" ht="12.75">
      <c r="B48" s="17" t="s">
        <v>26</v>
      </c>
      <c r="C48" s="18">
        <v>600</v>
      </c>
      <c r="D48" s="49">
        <f>D53+D57+D58+D59</f>
        <v>879.1999999999999</v>
      </c>
      <c r="E48" s="26">
        <f>E53+E57+E58+E59</f>
        <v>0</v>
      </c>
    </row>
    <row r="49" spans="2:5" ht="12.75">
      <c r="B49" s="17" t="s">
        <v>45</v>
      </c>
      <c r="C49" s="18">
        <v>610</v>
      </c>
      <c r="D49" s="50"/>
      <c r="E49" s="20"/>
    </row>
    <row r="50" spans="2:5" ht="12.75">
      <c r="B50" s="17" t="s">
        <v>46</v>
      </c>
      <c r="C50" s="18">
        <v>620</v>
      </c>
      <c r="D50" s="50"/>
      <c r="E50" s="20"/>
    </row>
    <row r="51" spans="2:5" ht="12.75">
      <c r="B51" s="17" t="s">
        <v>33</v>
      </c>
      <c r="C51" s="18"/>
      <c r="D51" s="50"/>
      <c r="E51" s="20"/>
    </row>
    <row r="52" spans="2:5" ht="12.75">
      <c r="B52" s="17" t="s">
        <v>34</v>
      </c>
      <c r="C52" s="18"/>
      <c r="D52" s="50"/>
      <c r="E52" s="20"/>
    </row>
    <row r="53" spans="2:5" ht="12.75">
      <c r="B53" s="17" t="s">
        <v>47</v>
      </c>
      <c r="C53" s="18">
        <v>630</v>
      </c>
      <c r="D53" s="50">
        <v>494.8</v>
      </c>
      <c r="E53" s="20"/>
    </row>
    <row r="54" spans="2:5" ht="12.75">
      <c r="B54" s="61" t="s">
        <v>48</v>
      </c>
      <c r="C54" s="62"/>
      <c r="D54" s="63"/>
      <c r="E54" s="64"/>
    </row>
    <row r="55" spans="2:5" ht="12.75">
      <c r="B55" s="61" t="s">
        <v>49</v>
      </c>
      <c r="C55" s="62"/>
      <c r="D55" s="63"/>
      <c r="E55" s="64"/>
    </row>
    <row r="56" spans="2:5" ht="12.75">
      <c r="B56" s="61" t="s">
        <v>50</v>
      </c>
      <c r="C56" s="62">
        <v>631</v>
      </c>
      <c r="D56" s="63"/>
      <c r="E56" s="64"/>
    </row>
    <row r="57" spans="2:5" ht="12.75">
      <c r="B57" s="17" t="s">
        <v>39</v>
      </c>
      <c r="C57" s="18">
        <v>640</v>
      </c>
      <c r="D57" s="50">
        <v>205</v>
      </c>
      <c r="E57" s="20"/>
    </row>
    <row r="58" spans="2:5" ht="12.75">
      <c r="B58" s="17" t="s">
        <v>40</v>
      </c>
      <c r="C58" s="18">
        <v>650</v>
      </c>
      <c r="D58" s="50">
        <v>61.5</v>
      </c>
      <c r="E58" s="20"/>
    </row>
    <row r="59" spans="2:5" ht="12.75">
      <c r="B59" s="17" t="s">
        <v>51</v>
      </c>
      <c r="C59" s="18">
        <v>660</v>
      </c>
      <c r="D59" s="50">
        <v>117.9</v>
      </c>
      <c r="E59" s="20"/>
    </row>
    <row r="60" spans="2:5" ht="12.75">
      <c r="B60" s="17" t="s">
        <v>52</v>
      </c>
      <c r="C60" s="18"/>
      <c r="D60" s="50"/>
      <c r="E60" s="20"/>
    </row>
    <row r="61" spans="2:5" ht="12.75">
      <c r="B61" s="17" t="s">
        <v>53</v>
      </c>
      <c r="C61" s="18">
        <v>700</v>
      </c>
      <c r="D61" s="50"/>
      <c r="E61" s="20"/>
    </row>
    <row r="62" spans="2:5" ht="12.75">
      <c r="B62" s="17" t="s">
        <v>54</v>
      </c>
      <c r="C62" s="18"/>
      <c r="D62" s="50"/>
      <c r="E62" s="20"/>
    </row>
    <row r="63" spans="2:5" ht="12.75">
      <c r="B63" s="17" t="s">
        <v>55</v>
      </c>
      <c r="C63" s="18">
        <v>800</v>
      </c>
      <c r="D63" s="50"/>
      <c r="E63" s="20"/>
    </row>
    <row r="64" spans="2:5" ht="12.75">
      <c r="B64" s="17" t="s">
        <v>56</v>
      </c>
      <c r="C64" s="18">
        <v>900</v>
      </c>
      <c r="D64" s="50"/>
      <c r="E64" s="20"/>
    </row>
    <row r="65" spans="2:5" ht="12.75">
      <c r="B65" s="17" t="s">
        <v>57</v>
      </c>
      <c r="C65" s="18">
        <v>1000</v>
      </c>
      <c r="D65" s="49">
        <f>D67+D68+D69+D70+D71</f>
        <v>130.6</v>
      </c>
      <c r="E65" s="26">
        <f>E67+E68+E69+E70+E71</f>
        <v>0</v>
      </c>
    </row>
    <row r="66" spans="2:5" ht="12.75">
      <c r="B66" s="61" t="s">
        <v>87</v>
      </c>
      <c r="C66" s="62"/>
      <c r="D66" s="63"/>
      <c r="E66" s="64"/>
    </row>
    <row r="67" spans="2:5" ht="12.75">
      <c r="B67" s="61" t="s">
        <v>98</v>
      </c>
      <c r="C67" s="62">
        <v>1010</v>
      </c>
      <c r="D67" s="63">
        <v>8.7</v>
      </c>
      <c r="E67" s="64"/>
    </row>
    <row r="68" spans="2:5" ht="12.75">
      <c r="B68" s="61" t="s">
        <v>99</v>
      </c>
      <c r="C68" s="62">
        <v>1020</v>
      </c>
      <c r="D68" s="63">
        <v>9.6</v>
      </c>
      <c r="E68" s="64"/>
    </row>
    <row r="69" spans="2:5" ht="12.75">
      <c r="B69" s="61" t="s">
        <v>100</v>
      </c>
      <c r="C69" s="62">
        <v>1030</v>
      </c>
      <c r="D69" s="63">
        <v>51.3</v>
      </c>
      <c r="E69" s="64"/>
    </row>
    <row r="70" spans="2:5" ht="12.75">
      <c r="B70" s="61" t="s">
        <v>101</v>
      </c>
      <c r="C70" s="62">
        <v>1040</v>
      </c>
      <c r="D70" s="63">
        <v>23.5</v>
      </c>
      <c r="E70" s="64"/>
    </row>
    <row r="71" spans="2:5" ht="12.75">
      <c r="B71" s="61" t="s">
        <v>102</v>
      </c>
      <c r="C71" s="62">
        <v>1050</v>
      </c>
      <c r="D71" s="63">
        <v>37.5</v>
      </c>
      <c r="E71" s="64"/>
    </row>
    <row r="72" spans="2:5" ht="12.75">
      <c r="B72" s="17" t="s">
        <v>62</v>
      </c>
      <c r="C72" s="18">
        <v>1100</v>
      </c>
      <c r="D72" s="49">
        <v>1096.5</v>
      </c>
      <c r="E72" s="26"/>
    </row>
    <row r="73" spans="2:5" ht="12.75">
      <c r="B73" s="61" t="s">
        <v>103</v>
      </c>
      <c r="C73" s="62">
        <v>1110</v>
      </c>
      <c r="D73" s="63">
        <v>101.8</v>
      </c>
      <c r="E73" s="64"/>
    </row>
    <row r="74" spans="2:5" ht="12.75">
      <c r="B74" s="17" t="s">
        <v>64</v>
      </c>
      <c r="C74" s="18">
        <v>1200</v>
      </c>
      <c r="D74" s="49">
        <f>D29+D48+D65+D72</f>
        <v>17259.7</v>
      </c>
      <c r="E74" s="26">
        <f>E29+E48+E65+E72</f>
        <v>0</v>
      </c>
    </row>
    <row r="75" spans="2:5" ht="12.75">
      <c r="B75" s="17" t="s">
        <v>65</v>
      </c>
      <c r="C75" s="18">
        <v>1300</v>
      </c>
      <c r="D75" s="50"/>
      <c r="E75" s="20"/>
    </row>
    <row r="76" spans="2:5" ht="12.75">
      <c r="B76" s="17" t="s">
        <v>66</v>
      </c>
      <c r="C76" s="18"/>
      <c r="D76" s="50"/>
      <c r="E76" s="20"/>
    </row>
    <row r="77" spans="2:5" ht="12.75">
      <c r="B77" s="17" t="s">
        <v>67</v>
      </c>
      <c r="C77" s="18">
        <v>1400</v>
      </c>
      <c r="D77" s="49">
        <f>D74+D75</f>
        <v>17259.7</v>
      </c>
      <c r="E77" s="26">
        <f>E74+E75</f>
        <v>0</v>
      </c>
    </row>
    <row r="78" spans="2:5" ht="12.75">
      <c r="B78" s="17" t="s">
        <v>68</v>
      </c>
      <c r="C78" s="32"/>
      <c r="D78" s="50"/>
      <c r="E78" s="20"/>
    </row>
    <row r="79" spans="2:5" ht="12.75">
      <c r="B79" s="17" t="s">
        <v>69</v>
      </c>
      <c r="C79" s="18">
        <v>1500</v>
      </c>
      <c r="D79" s="50">
        <v>1332.02</v>
      </c>
      <c r="E79" s="20"/>
    </row>
    <row r="80" spans="2:5" ht="12.75">
      <c r="B80" s="17" t="s">
        <v>70</v>
      </c>
      <c r="C80" s="18">
        <v>1600</v>
      </c>
      <c r="D80" s="49">
        <v>16968.1</v>
      </c>
      <c r="E80" s="26"/>
    </row>
    <row r="81" spans="2:5" ht="12.75">
      <c r="B81" s="17" t="s">
        <v>71</v>
      </c>
      <c r="C81" s="18">
        <v>1610</v>
      </c>
      <c r="D81" s="49">
        <v>14537.9</v>
      </c>
      <c r="E81" s="26"/>
    </row>
    <row r="82" spans="2:5" ht="12.75">
      <c r="B82" s="17" t="s">
        <v>72</v>
      </c>
      <c r="C82" s="18">
        <v>1700</v>
      </c>
      <c r="D82" s="65">
        <v>1393.61</v>
      </c>
      <c r="E82" s="66"/>
    </row>
    <row r="83" spans="2:5" ht="12.75">
      <c r="B83" s="35" t="s">
        <v>73</v>
      </c>
      <c r="C83" s="36">
        <v>1800</v>
      </c>
      <c r="D83" s="67">
        <v>1393.61</v>
      </c>
      <c r="E83" s="68"/>
    </row>
    <row r="84" spans="2:5" ht="12.75">
      <c r="B84" s="39"/>
      <c r="C84" s="40"/>
      <c r="D84" s="41"/>
      <c r="E84" s="42"/>
    </row>
    <row r="85" spans="2:5" ht="12.75">
      <c r="B85" s="39"/>
      <c r="C85" s="40"/>
      <c r="D85" s="41"/>
      <c r="E85" s="42"/>
    </row>
    <row r="86" ht="7.5" customHeight="1">
      <c r="B86" s="2"/>
    </row>
    <row r="87" spans="2:4" ht="12.75">
      <c r="B87" s="43" t="s">
        <v>81</v>
      </c>
      <c r="C87" s="43"/>
      <c r="D87" s="43"/>
    </row>
    <row r="88" ht="10.5" customHeight="1">
      <c r="B88" s="2"/>
    </row>
    <row r="89" spans="2:4" ht="12.75">
      <c r="B89" s="43" t="s">
        <v>82</v>
      </c>
      <c r="C89" s="43"/>
      <c r="D89" s="43"/>
    </row>
    <row r="90" ht="12.75">
      <c r="B90" s="2"/>
    </row>
    <row r="91" ht="12.75">
      <c r="B91" s="2"/>
    </row>
    <row r="92" ht="12.75">
      <c r="B92" s="44"/>
    </row>
    <row r="122" ht="12.75">
      <c r="B122" t="s">
        <v>104</v>
      </c>
    </row>
    <row r="123" ht="12.75">
      <c r="B123" t="s">
        <v>105</v>
      </c>
    </row>
  </sheetData>
  <sheetProtection selectLockedCells="1" selectUnlockedCells="1"/>
  <mergeCells count="10">
    <mergeCell ref="B1:D1"/>
    <mergeCell ref="B2:D2"/>
    <mergeCell ref="B3:D3"/>
    <mergeCell ref="B5:D5"/>
    <mergeCell ref="B6:D6"/>
    <mergeCell ref="B9:D9"/>
    <mergeCell ref="B10:D10"/>
    <mergeCell ref="B11:D11"/>
    <mergeCell ref="B87:D87"/>
    <mergeCell ref="B89:D89"/>
  </mergeCells>
  <printOptions/>
  <pageMargins left="0.95" right="0.6402777777777777" top="0.3402777777777778" bottom="0.3097222222222222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2013-01-24T06:58:55Z</cp:lastPrinted>
  <dcterms:modified xsi:type="dcterms:W3CDTF">2013-04-21T10:21:11Z</dcterms:modified>
  <cp:category/>
  <cp:version/>
  <cp:contentType/>
  <cp:contentStatus/>
</cp:coreProperties>
</file>